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32228FD-704E-4FB2-841A-4C90FB9BA2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72" i="1" l="1"/>
  <c r="O159" i="1"/>
  <c r="O153" i="1"/>
  <c r="O152" i="1"/>
  <c r="O151" i="1"/>
  <c r="O149" i="1"/>
  <c r="O148" i="1"/>
  <c r="O147" i="1"/>
  <c r="M144" i="1"/>
  <c r="O144" i="1" s="1"/>
  <c r="O135" i="1"/>
  <c r="O134" i="1"/>
  <c r="O133" i="1"/>
  <c r="O131" i="1"/>
  <c r="O130" i="1"/>
  <c r="O129" i="1"/>
  <c r="O126" i="1"/>
  <c r="O123" i="1"/>
  <c r="O117" i="1"/>
  <c r="O115" i="1"/>
  <c r="O114" i="1"/>
  <c r="O113" i="1"/>
  <c r="O111" i="1"/>
  <c r="O109" i="1"/>
  <c r="O108" i="1"/>
  <c r="O107" i="1"/>
  <c r="O104" i="1"/>
  <c r="O103" i="1"/>
  <c r="M97" i="1"/>
  <c r="O94" i="1"/>
  <c r="O97" i="1" s="1"/>
  <c r="O93" i="1"/>
  <c r="O90" i="1"/>
  <c r="O87" i="1"/>
  <c r="L78" i="1"/>
  <c r="J78" i="1"/>
  <c r="O69" i="1"/>
  <c r="O68" i="1"/>
  <c r="M67" i="1"/>
  <c r="O67" i="1" s="1"/>
  <c r="O66" i="1"/>
  <c r="O65" i="1"/>
  <c r="O64" i="1"/>
  <c r="N62" i="1"/>
  <c r="N70" i="1" s="1"/>
  <c r="O62" i="1" l="1"/>
  <c r="M70" i="1"/>
  <c r="N77" i="1"/>
  <c r="N78" i="1" s="1"/>
  <c r="O63" i="1"/>
  <c r="O70" i="1" s="1"/>
</calcChain>
</file>

<file path=xl/sharedStrings.xml><?xml version="1.0" encoding="utf-8"?>
<sst xmlns="http://schemas.openxmlformats.org/spreadsheetml/2006/main" count="336" uniqueCount="205">
  <si>
    <t>ЗАТВЕРДЖЕНО</t>
  </si>
  <si>
    <t>Наказ Міністерства фінансів України</t>
  </si>
  <si>
    <t>26 серпня 2014 року N 836</t>
  </si>
  <si>
    <t>(у редакції наказу Міністерства фінансів України</t>
  </si>
  <si>
    <t>від 01 листопада 2022 року N 359)</t>
  </si>
  <si>
    <t>Паспорт</t>
  </si>
  <si>
    <t>бюджетної програми місцевого бюджету на 2025 рік</t>
  </si>
  <si>
    <t>1.</t>
  </si>
  <si>
    <t>0700000</t>
  </si>
  <si>
    <t>Департамент охорони здоров'я та реабілітації ОДА</t>
  </si>
  <si>
    <t>43770299</t>
  </si>
  <si>
    <t>(код Програмної класифікації видатків та кредитування місцевого бюджету)</t>
  </si>
  <si>
    <t>(найменування головного розпорядника)</t>
  </si>
  <si>
    <t>(код за ЄДПРОУ)</t>
  </si>
  <si>
    <t xml:space="preserve">2. </t>
  </si>
  <si>
    <t>0710000</t>
  </si>
  <si>
    <t>КНП «Вінницька обласна клінічна психоневрологічна лікарня ім. акад. О.І. Ющенка ВОР»</t>
  </si>
  <si>
    <t>01982264</t>
  </si>
  <si>
    <t>(найменування відповідального виконавця)</t>
  </si>
  <si>
    <t>3.</t>
  </si>
  <si>
    <t>0712020</t>
  </si>
  <si>
    <t>2020</t>
  </si>
  <si>
    <t>0732</t>
  </si>
  <si>
    <t>«Спеціалізована стаціонарна медична допомога населенню»</t>
  </si>
  <si>
    <t>0210000000</t>
  </si>
  <si>
    <t xml:space="preserve">(код Програмної
класифікації видатків
та кредитування
місцевого бюджету)
</t>
  </si>
  <si>
    <t xml:space="preserve">(код Типової програмної класифікації
видатків та кредитування місцевого бюджету)
</t>
  </si>
  <si>
    <t xml:space="preserve">(код Функціональної класифікації видатків та кредитування бюджету)
</t>
  </si>
  <si>
    <t xml:space="preserve">(найменування бюджетної програми згідноз Типовою програмною класифікацією видатків та кредитування місцевого бюджету)
</t>
  </si>
  <si>
    <t>(код бюджету)</t>
  </si>
  <si>
    <t>4.</t>
  </si>
  <si>
    <r>
      <rPr>
        <b/>
        <sz val="12"/>
        <color indexed="8"/>
        <rFont val="Times New Roman"/>
        <family val="1"/>
        <charset val="204"/>
      </rPr>
      <t xml:space="preserve">Обсяг бюджетних призначень/бюджетних асигнувань </t>
    </r>
    <r>
      <rPr>
        <sz val="12"/>
        <color indexed="8"/>
        <rFont val="Times New Roman"/>
        <family val="1"/>
        <charset val="204"/>
      </rPr>
      <t xml:space="preserve">– </t>
    </r>
  </si>
  <si>
    <t>гривень</t>
  </si>
  <si>
    <t xml:space="preserve"> у тому числі загального фонду -</t>
  </si>
  <si>
    <t>та спеціального фонду -203900 гривень 00 копійок</t>
  </si>
  <si>
    <t xml:space="preserve">5. </t>
  </si>
  <si>
    <t>Підстави для виконання бюджетної програми:</t>
  </si>
  <si>
    <t>1)</t>
  </si>
  <si>
    <t>Бюджетний Кодекс України;</t>
  </si>
  <si>
    <t>2)</t>
  </si>
  <si>
    <t xml:space="preserve"> Наказ Міністерства фінансів України від 26.08.2014 року №836  "Про деякі питання запровадження програмно-цільового методу складання та виконання місцевих бюджетів";</t>
  </si>
  <si>
    <t>3)</t>
  </si>
  <si>
    <t>Наказ Міністерства фінансів України від 23.06.2021 року № 365 "Про затвердження Методичних рекомендацій щодо здійснення підготовки пропозицій до прогнозу місцевого бюджету;</t>
  </si>
  <si>
    <t>4)</t>
  </si>
  <si>
    <t xml:space="preserve"> Спільний наказ Міністерства фінансів України та Міністерства охорони здоров'я України від 26.05.2010 року №283/437 "Про затвердження Типового переліку бюджетних програм та результативних показників їх виконання для місцевих бюджетів у галузі "Охорона здоров'я";</t>
  </si>
  <si>
    <t>5)</t>
  </si>
  <si>
    <t>Наказ міністерства фінансів України від 20.09.2017 року № 793 " Про затвердження складових програмної класифікації видатків та кредитування місцевих бюджетів"</t>
  </si>
  <si>
    <t>6)</t>
  </si>
  <si>
    <t>Наказ ВОВА №811 від 23.12.2024р. "Про обласний бюджет Вінницької області на 2025 рік"</t>
  </si>
  <si>
    <t>7)</t>
  </si>
  <si>
    <t>Реєстр змін від 05.05.2025р. №172/лист від 04.03.2025р. №01.2-24/143/Наказ ДОЗ та Р від 05.05.2025р. №914</t>
  </si>
  <si>
    <t>8)</t>
  </si>
  <si>
    <t>Реєстр змін від 11.08.05.2025р. №316/лист закладу/Наказ ДОЗ та Р від 11.08.2025р. №1552</t>
  </si>
  <si>
    <t>9)</t>
  </si>
  <si>
    <t>Реєстр змін від 11.08.05.2025р. №317/лист закладу/Наказ ДОЗ та Р від 11.08.2025р. №1552</t>
  </si>
  <si>
    <t>10)</t>
  </si>
  <si>
    <t>Реєстр змін від 05.09.2025р. №354/лист закладу/Наказ ДОЗ та Р від 05.09.2025р. №1676</t>
  </si>
  <si>
    <t>11)</t>
  </si>
  <si>
    <t>Реєстр змін від 07.10.2025р. №398/лист від 07.10.2025р. №01.2-26/1327/Наказ ДОЗ та Р від 07.10.2025р. №1838</t>
  </si>
  <si>
    <t>12)</t>
  </si>
  <si>
    <t>Реєстр змін від 17.10.2025р. №407/лист від 14.10.2025р. №01.2-26/1355/Наказ ДОЗ та Р від 17.10.2025р. №1907</t>
  </si>
  <si>
    <t>13)</t>
  </si>
  <si>
    <t xml:space="preserve">Реєстр змін від 07.11.2025р. №437/лист закладу/Наказ ДОЗ та Р від 07.11.2025р. №2020 </t>
  </si>
  <si>
    <t>14)</t>
  </si>
  <si>
    <t>Реєстр змін від 14.11.2025р. №444/Наказ ВОВА від 13.11.2025р.№650/ДФ від 13.11.2025р.№473</t>
  </si>
  <si>
    <t>15)</t>
  </si>
  <si>
    <t>Реєстр змін від 25.11.2025р. №462/лист закладу/ Наказ ДОЗ та Р від25.11.2025р.№2129</t>
  </si>
  <si>
    <t>16)</t>
  </si>
  <si>
    <t>Реєстр змін від 03.12.2025р.№471/ лист закладу/Наказ ДОЗ та Р від 03.12.2025р. №2185</t>
  </si>
  <si>
    <t>17)</t>
  </si>
  <si>
    <t>Реєстр змін від 03.12.2025р.№472/ лист закладу/Наказ ДОЗ та Р від 03.12.2025р. №2186</t>
  </si>
  <si>
    <t>18)</t>
  </si>
  <si>
    <t>Реєстр змін від 05.12.2025р.№475/ лист закладу/Наказ ДОЗ та Р від 05.12.2025р. №2230</t>
  </si>
  <si>
    <t>19)</t>
  </si>
  <si>
    <t>Реєстр змін від 15.12.2025р.№500/ Наказ ВОВА від 12.12.2025р. №719/ ДФ від 12.12.2025р. №552/1</t>
  </si>
  <si>
    <t>20)</t>
  </si>
  <si>
    <t>Реєстр змін від 19.12.2025р.№522/лист закладу/  Наказ ДОЗ та Р від 19.12.2025р. №2339</t>
  </si>
  <si>
    <t>6.</t>
  </si>
  <si>
    <t xml:space="preserve">Цілі державної політики, на досягнення яких спрямована реалізація бюджетної програми:  </t>
  </si>
  <si>
    <t>N з/п</t>
  </si>
  <si>
    <t>Ціль державної політики</t>
  </si>
  <si>
    <t>Зростання показників здоров’я населення (тривалості життя, зниження захворюваності, смертності);</t>
  </si>
  <si>
    <t>Збільшення фінансової захищеності при зверненні за медичною допомогою, щоб захворювання не стало причиною зубожіння або ж відсутність коштів не завадила своєчасно звернутися за допомогою;</t>
  </si>
  <si>
    <t>7.</t>
  </si>
  <si>
    <t xml:space="preserve"> Мета бюджетної програми: Підвищення рівня надання медичної допомоги та збереження здоров’я населення</t>
  </si>
  <si>
    <t xml:space="preserve">8. </t>
  </si>
  <si>
    <t xml:space="preserve">Завдання бюджетної програми: </t>
  </si>
  <si>
    <t>№ з/п</t>
  </si>
  <si>
    <t>Завдання</t>
  </si>
  <si>
    <t>Спеціалізована стаціонарна медична допомога населенню</t>
  </si>
  <si>
    <t xml:space="preserve">Забезпечення надання населенню спеціалізованої амбулаторно-поліклінічної допомоги                                                  </t>
  </si>
  <si>
    <t>Забезпечення надання населенню спеціалізованої стаціонарної медичної допомоги</t>
  </si>
  <si>
    <t>9.</t>
  </si>
  <si>
    <t xml:space="preserve"> Напрями використання бюджетних коштів:</t>
  </si>
  <si>
    <t> (грн)</t>
  </si>
  <si>
    <t>Напрями використання бюджетних коштів</t>
  </si>
  <si>
    <t>Загальний фонд</t>
  </si>
  <si>
    <t>Спеціальний фонд</t>
  </si>
  <si>
    <t>Усього</t>
  </si>
  <si>
    <t>Здійснення підтримки окремих закладів та заходів у системі охорони здоров'я за рахунок коштів субвенції з державного бюджету місцевим бюджетам, обласного бюджету, інші субвенції та витрати.</t>
  </si>
  <si>
    <t>в тому числі "Інша субвенція з місцевих бюджетів"</t>
  </si>
  <si>
    <t>Забезпечення оплати  теплопостачання</t>
  </si>
  <si>
    <t>Забезпечення оплати  водопостачання та водовідведення</t>
  </si>
  <si>
    <t>Забезпечення оплати  електроенергії</t>
  </si>
  <si>
    <t>Забезпечення оплати  природного газу</t>
  </si>
  <si>
    <t xml:space="preserve">Забезпечення оплати  інших енергоносіїв </t>
  </si>
  <si>
    <t>Забезпечення оплати енергосервісу</t>
  </si>
  <si>
    <t>. Перелік місцевих / регіональних програм, що виконуються у складі бюджетної програми:</t>
  </si>
  <si>
    <t xml:space="preserve">Найменування місцевої / регіональної програми </t>
  </si>
  <si>
    <t>Обласна програма "Підтримка та розвиток галузі охорони здоров'я Вінничини на 2021-2025 роки"</t>
  </si>
  <si>
    <t xml:space="preserve">11. Результативні показники бюджетної програми: </t>
  </si>
  <si>
    <t>№</t>
  </si>
  <si>
    <t>Показник</t>
  </si>
  <si>
    <t>Одиниця виміру</t>
  </si>
  <si>
    <t>Джерело інформації</t>
  </si>
  <si>
    <t>з/п</t>
  </si>
  <si>
    <t>Показники затрат</t>
  </si>
  <si>
    <t>кількість установ</t>
  </si>
  <si>
    <t>од.</t>
  </si>
  <si>
    <t>Статут закладу</t>
  </si>
  <si>
    <t>Мережа закладів</t>
  </si>
  <si>
    <t>грн.</t>
  </si>
  <si>
    <t>Кількість штатних одиниць, оплата праці яких забезпечується за рахунок  субвенції</t>
  </si>
  <si>
    <t>Штатний розпис</t>
  </si>
  <si>
    <t>Обсяг коштів передбачений на забезпечення безкоштовними медикаментами жителів Вінницько міської територіальної громади, хворих з психічними розладами.</t>
  </si>
  <si>
    <t>бюджетні асигнування</t>
  </si>
  <si>
    <t>Обсяг коштів передбачений  на забезпечення дороговартісного  обладнання нейрохірургічного відділення</t>
  </si>
  <si>
    <t>Наказ ВОВА від 13.11.2025р. №650</t>
  </si>
  <si>
    <t>Показники продукту</t>
  </si>
  <si>
    <t>осіб</t>
  </si>
  <si>
    <t>Статистична звітність</t>
  </si>
  <si>
    <t>Кількість жителів Вінницької міської територіальної громади, хворих з психічними розладами що будуть забезпечені безкоштовними медикаментами</t>
  </si>
  <si>
    <t>звітність установи</t>
  </si>
  <si>
    <t>Кількість одиниць обладнання що планується придбати</t>
  </si>
  <si>
    <t>Розрахунок, довідки про зміни до кошторису спеціального фонду</t>
  </si>
  <si>
    <t>Показники ефективності</t>
  </si>
  <si>
    <t>розрахунок</t>
  </si>
  <si>
    <t>Середній розмір видатків на одного жителя Вінницької міської територіальної громади, хворих з психічними розладами що будуть забезпечені безкоштовними медикаментами</t>
  </si>
  <si>
    <t xml:space="preserve">Середні витрати на одиницю обладнання </t>
  </si>
  <si>
    <t>Показники якості</t>
  </si>
  <si>
    <t>покращення стану матеріально-технічної бази</t>
  </si>
  <si>
    <t>%</t>
  </si>
  <si>
    <t>Розрахунок</t>
  </si>
  <si>
    <t>Забезпечення оплати теплопостачання</t>
  </si>
  <si>
    <t>кількість закладів</t>
  </si>
  <si>
    <t xml:space="preserve">мережа закладів </t>
  </si>
  <si>
    <t>обсяг видатків на оплату теплопостачання</t>
  </si>
  <si>
    <t>грн</t>
  </si>
  <si>
    <t>розпис асигнувань</t>
  </si>
  <si>
    <t>обсяг видатків на оплату теплопостачання в орендованих приміщеннях</t>
  </si>
  <si>
    <t>обсяг споживання теплопостачання, натуральні одиниці</t>
  </si>
  <si>
    <t>Гкал</t>
  </si>
  <si>
    <t>затверджений ліміт споживання</t>
  </si>
  <si>
    <t>обсяг споживання гарячої води, натуральні одиниці</t>
  </si>
  <si>
    <t>обсяг споживання пари, натуральні одиниці</t>
  </si>
  <si>
    <t>м.куб</t>
  </si>
  <si>
    <t>обсяг споживання неповернення конденсату, натуральні одиниці</t>
  </si>
  <si>
    <t>середня вартість теплопостачання (тариф Гкал)</t>
  </si>
  <si>
    <t>тариф, розрахунок</t>
  </si>
  <si>
    <t>середня вартість гарячої води (тариф Гкал)</t>
  </si>
  <si>
    <t>середня вартість пари (тариф Гкал)</t>
  </si>
  <si>
    <t>середня вартість гарячої води (тариф м.куб)</t>
  </si>
  <si>
    <t>середня вартість неповернення конденсату (тариф м.куб)</t>
  </si>
  <si>
    <t>річна економія витрачання енергоресурсів в натуральному вигляді</t>
  </si>
  <si>
    <t>Забезпечення оплати водопостачання та водовідведення</t>
  </si>
  <si>
    <t>обсяг видатків на оплату водопостачання</t>
  </si>
  <si>
    <t>обсяг видатків на оплату водовідведення</t>
  </si>
  <si>
    <t>обсяг видатків на оплату стоків</t>
  </si>
  <si>
    <t>обсяг видатків на оплату водопостачання та водовідведення в орендованих приміщеннях</t>
  </si>
  <si>
    <t>обсяг споживання водопостачання, натуральні одиниці</t>
  </si>
  <si>
    <t>тис.м.куб</t>
  </si>
  <si>
    <t>обсяг споживання  водовідведення, натуральні одиниці</t>
  </si>
  <si>
    <t>обсяг споживання  стоків, натуральні одиниці</t>
  </si>
  <si>
    <t>середня вартість водопостачання (тариф)</t>
  </si>
  <si>
    <t>середня вартість водовідведення (тариф )</t>
  </si>
  <si>
    <t>середня вартість  стоків (тариф )</t>
  </si>
  <si>
    <t>Забезпечення оплати електроенергії</t>
  </si>
  <si>
    <t>обсяг видатків на оплату активної електроенергії</t>
  </si>
  <si>
    <t>обсяг видатків на оплату розподілу електроенергії</t>
  </si>
  <si>
    <t>обсяг видатків на оплату реактивної електроенергії</t>
  </si>
  <si>
    <t>обсяг видатків на оплату електроенергії в орендованих приміщеннях</t>
  </si>
  <si>
    <t>обсяг споживання активної електроенергії, натуральні одиниці</t>
  </si>
  <si>
    <t>тис. КВ/год</t>
  </si>
  <si>
    <t>обсяг розподілу активної електроенергії, натуральні одиниці</t>
  </si>
  <si>
    <t>обсяг споживання реактивної електроенергії, натуральні одиниці</t>
  </si>
  <si>
    <t>тис. КВар/год</t>
  </si>
  <si>
    <t>середня вартість активної електроенергії, (тариф)</t>
  </si>
  <si>
    <t>середня вартість постачання електроенергії, (тариф)</t>
  </si>
  <si>
    <t>середня вартість реактивної електроенергії, (тариф )</t>
  </si>
  <si>
    <t>Забезпечення оплати інших енергоносіїв</t>
  </si>
  <si>
    <t>обсяг видатків на оплату вивезення побутових відходів</t>
  </si>
  <si>
    <t>обсяг видатків на оплату енергосервісу</t>
  </si>
  <si>
    <t>зміни асигнувань</t>
  </si>
  <si>
    <t>обсяг економії електричної енергії в результаті здійснення енергосервісу, натуральні одиниці</t>
  </si>
  <si>
    <t>середня вартість  електричної енергії, (тариф)</t>
  </si>
  <si>
    <t>річна економія витрачання енергоресурсів в натуральному вигляді в результаті впровадження енергосервісу</t>
  </si>
  <si>
    <t>Директор</t>
  </si>
  <si>
    <t>Софія КУЧЕРУК</t>
  </si>
  <si>
    <t>  </t>
  </si>
  <si>
    <t>Заступник директора</t>
  </si>
  <si>
    <t>Валентин ПОСТОЛОВСЬКИЙ</t>
  </si>
  <si>
    <t>з економічних питань</t>
  </si>
  <si>
    <t xml:space="preserve">копійок </t>
  </si>
  <si>
    <t>Кількість закладів, що отримують кошти в межах обласної Програми "Підтримка та розвиток галузі охорони здоров'я Вінниччини на 2021-2025 роки"</t>
  </si>
  <si>
    <t xml:space="preserve">Кількість оглядів водіїв з метою виявлення стану алкогольного, наркотичного чи іншого сп'яніння або перебування під впливом лікарських препаратів, що знижують увагу та швидкість реакції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</si>
</sst>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4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5"/>
      <color indexed="8"/>
      <name val="Times New Roman"/>
      <family val="1"/>
      <charset val="204"/>
    </font>
    <font>
      <sz val="5"/>
      <color indexed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6"/>
      <color indexed="8"/>
      <name val="Times New Roman"/>
      <family val="1"/>
      <charset val="204"/>
    </font>
    <font>
      <sz val="12"/>
      <color indexed="63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1" fillId="0" borderId="0"/>
    <xf numFmtId="0" fontId="1" fillId="0" borderId="0"/>
  </cellStyleXfs>
  <cellXfs count="298">
    <xf numFmtId="0" fontId="0" fillId="0" borderId="0" xfId="0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right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0" xfId="0" applyFont="1" applyAlignment="1">
      <alignment vertical="top" wrapText="1"/>
    </xf>
    <xf numFmtId="0" fontId="8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8" fillId="0" borderId="0" xfId="0" applyFont="1" applyAlignment="1">
      <alignment vertical="top"/>
    </xf>
    <xf numFmtId="49" fontId="8" fillId="0" borderId="1" xfId="0" applyNumberFormat="1" applyFont="1" applyBorder="1" applyAlignment="1">
      <alignment vertical="top" wrapText="1"/>
    </xf>
    <xf numFmtId="49" fontId="8" fillId="0" borderId="0" xfId="0" applyNumberFormat="1" applyFont="1" applyAlignment="1">
      <alignment vertical="top" wrapText="1"/>
    </xf>
    <xf numFmtId="0" fontId="8" fillId="0" borderId="0" xfId="0" applyFont="1"/>
    <xf numFmtId="0" fontId="9" fillId="0" borderId="2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6" fillId="0" borderId="0" xfId="0" applyFont="1"/>
    <xf numFmtId="0" fontId="11" fillId="0" borderId="1" xfId="0" applyFont="1" applyBorder="1"/>
    <xf numFmtId="0" fontId="12" fillId="0" borderId="1" xfId="0" applyFont="1" applyBorder="1"/>
    <xf numFmtId="0" fontId="12" fillId="0" borderId="0" xfId="0" applyFont="1"/>
    <xf numFmtId="0" fontId="9" fillId="0" borderId="0" xfId="0" applyFont="1" applyAlignment="1">
      <alignment horizontal="left" vertical="top" wrapText="1"/>
    </xf>
    <xf numFmtId="0" fontId="13" fillId="0" borderId="0" xfId="0" applyFont="1" applyAlignment="1">
      <alignment vertical="top"/>
    </xf>
    <xf numFmtId="0" fontId="14" fillId="0" borderId="0" xfId="0" applyFont="1" applyAlignment="1">
      <alignment vertical="top" wrapText="1"/>
    </xf>
    <xf numFmtId="0" fontId="14" fillId="0" borderId="0" xfId="0" applyFont="1"/>
    <xf numFmtId="49" fontId="8" fillId="0" borderId="1" xfId="0" applyNumberFormat="1" applyFont="1" applyBorder="1" applyAlignment="1">
      <alignment horizontal="left" wrapText="1"/>
    </xf>
    <xf numFmtId="49" fontId="8" fillId="0" borderId="0" xfId="0" applyNumberFormat="1" applyFont="1" applyAlignment="1">
      <alignment horizontal="left" wrapText="1"/>
    </xf>
    <xf numFmtId="49" fontId="0" fillId="0" borderId="0" xfId="0" applyNumberFormat="1"/>
    <xf numFmtId="49" fontId="8" fillId="0" borderId="0" xfId="0" applyNumberFormat="1" applyFont="1" applyAlignment="1">
      <alignment horizontal="left" vertical="top" wrapText="1"/>
    </xf>
    <xf numFmtId="0" fontId="8" fillId="0" borderId="1" xfId="0" applyFont="1" applyBorder="1"/>
    <xf numFmtId="0" fontId="0" fillId="0" borderId="1" xfId="0" applyBorder="1"/>
    <xf numFmtId="0" fontId="8" fillId="0" borderId="1" xfId="0" applyFont="1" applyBorder="1" applyAlignment="1">
      <alignment horizontal="left" vertical="top" wrapText="1"/>
    </xf>
    <xf numFmtId="0" fontId="14" fillId="0" borderId="1" xfId="0" applyFont="1" applyBorder="1"/>
    <xf numFmtId="0" fontId="15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1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1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11" fillId="0" borderId="0" xfId="0" applyFont="1" applyAlignment="1">
      <alignment vertical="top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11" fillId="0" borderId="0" xfId="0" applyFont="1"/>
    <xf numFmtId="0" fontId="0" fillId="0" borderId="0" xfId="0" applyAlignment="1">
      <alignment vertical="top" wrapText="1"/>
    </xf>
    <xf numFmtId="0" fontId="9" fillId="0" borderId="0" xfId="0" applyFont="1"/>
    <xf numFmtId="0" fontId="6" fillId="0" borderId="8" xfId="0" applyFont="1" applyBorder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4" fillId="0" borderId="1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6" fillId="0" borderId="15" xfId="0" applyFont="1" applyBorder="1" applyAlignment="1">
      <alignment horizontal="center" vertical="top" wrapText="1"/>
    </xf>
    <xf numFmtId="2" fontId="0" fillId="0" borderId="6" xfId="0" applyNumberFormat="1" applyBorder="1" applyAlignment="1">
      <alignment vertical="top"/>
    </xf>
    <xf numFmtId="2" fontId="2" fillId="0" borderId="4" xfId="0" applyNumberFormat="1" applyFont="1" applyBorder="1" applyAlignment="1">
      <alignment vertical="top" wrapText="1"/>
    </xf>
    <xf numFmtId="2" fontId="5" fillId="0" borderId="3" xfId="0" applyNumberFormat="1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2" fontId="17" fillId="0" borderId="3" xfId="0" applyNumberFormat="1" applyFont="1" applyBorder="1" applyAlignment="1">
      <alignment vertical="top" wrapText="1"/>
    </xf>
    <xf numFmtId="2" fontId="17" fillId="0" borderId="0" xfId="0" applyNumberFormat="1" applyFont="1" applyAlignment="1">
      <alignment vertical="top" wrapText="1"/>
    </xf>
    <xf numFmtId="0" fontId="18" fillId="0" borderId="0" xfId="0" applyFont="1"/>
    <xf numFmtId="0" fontId="6" fillId="0" borderId="3" xfId="0" applyFont="1" applyBorder="1" applyAlignment="1">
      <alignment horizontal="center" wrapText="1"/>
    </xf>
    <xf numFmtId="0" fontId="6" fillId="0" borderId="3" xfId="0" applyFont="1" applyBorder="1" applyAlignment="1">
      <alignment vertical="top" wrapText="1"/>
    </xf>
    <xf numFmtId="0" fontId="19" fillId="0" borderId="0" xfId="0" applyFont="1"/>
    <xf numFmtId="0" fontId="10" fillId="0" borderId="0" xfId="0" applyFont="1"/>
    <xf numFmtId="0" fontId="5" fillId="0" borderId="1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6" fillId="0" borderId="20" xfId="0" applyFont="1" applyBorder="1" applyAlignment="1">
      <alignment horizontal="center" vertical="top" wrapText="1"/>
    </xf>
    <xf numFmtId="0" fontId="6" fillId="0" borderId="21" xfId="0" applyFont="1" applyBorder="1" applyAlignment="1">
      <alignment horizontal="center" vertical="top" wrapText="1"/>
    </xf>
    <xf numFmtId="0" fontId="6" fillId="0" borderId="22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top" wrapText="1"/>
    </xf>
    <xf numFmtId="0" fontId="6" fillId="0" borderId="7" xfId="0" applyFont="1" applyBorder="1" applyAlignment="1">
      <alignment vertical="top" wrapText="1"/>
    </xf>
    <xf numFmtId="0" fontId="5" fillId="0" borderId="3" xfId="0" applyFont="1" applyBorder="1" applyAlignment="1">
      <alignment horizontal="center" wrapText="1"/>
    </xf>
    <xf numFmtId="1" fontId="6" fillId="0" borderId="1" xfId="0" applyNumberFormat="1" applyFont="1" applyBorder="1" applyAlignment="1">
      <alignment horizontal="right" vertical="top" wrapText="1"/>
    </xf>
    <xf numFmtId="1" fontId="5" fillId="0" borderId="7" xfId="0" applyNumberFormat="1" applyFont="1" applyBorder="1" applyAlignment="1">
      <alignment horizontal="right" vertical="top" wrapText="1"/>
    </xf>
    <xf numFmtId="1" fontId="6" fillId="0" borderId="3" xfId="0" applyNumberFormat="1" applyFont="1" applyBorder="1" applyAlignment="1">
      <alignment horizontal="right" vertical="top" wrapText="1"/>
    </xf>
    <xf numFmtId="0" fontId="22" fillId="0" borderId="4" xfId="1" applyFont="1" applyBorder="1" applyAlignment="1">
      <alignment horizontal="center" vertical="center" wrapText="1"/>
    </xf>
    <xf numFmtId="0" fontId="22" fillId="0" borderId="5" xfId="1" applyFont="1" applyBorder="1" applyAlignment="1">
      <alignment horizontal="right" vertical="top" wrapText="1"/>
    </xf>
    <xf numFmtId="0" fontId="22" fillId="0" borderId="3" xfId="1" applyFont="1" applyBorder="1" applyAlignment="1">
      <alignment vertical="top" wrapText="1"/>
    </xf>
    <xf numFmtId="2" fontId="6" fillId="0" borderId="1" xfId="0" applyNumberFormat="1" applyFont="1" applyBorder="1" applyAlignment="1">
      <alignment horizontal="right" vertical="center" wrapText="1"/>
    </xf>
    <xf numFmtId="1" fontId="6" fillId="0" borderId="7" xfId="0" applyNumberFormat="1" applyFont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wrapText="1"/>
    </xf>
    <xf numFmtId="2" fontId="6" fillId="0" borderId="7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top" wrapText="1"/>
    </xf>
    <xf numFmtId="1" fontId="6" fillId="0" borderId="3" xfId="0" applyNumberFormat="1" applyFont="1" applyBorder="1" applyAlignment="1">
      <alignment wrapText="1"/>
    </xf>
    <xf numFmtId="0" fontId="6" fillId="0" borderId="3" xfId="0" applyFont="1" applyBorder="1" applyAlignment="1">
      <alignment horizontal="center" vertical="center" wrapText="1"/>
    </xf>
    <xf numFmtId="0" fontId="22" fillId="0" borderId="3" xfId="1" applyFont="1" applyBorder="1" applyAlignment="1">
      <alignment horizontal="center" vertical="center" wrapText="1"/>
    </xf>
    <xf numFmtId="0" fontId="22" fillId="0" borderId="1" xfId="1" applyFont="1" applyBorder="1" applyAlignment="1">
      <alignment horizontal="right" vertical="top" wrapText="1"/>
    </xf>
    <xf numFmtId="1" fontId="6" fillId="0" borderId="3" xfId="0" applyNumberFormat="1" applyFont="1" applyBorder="1" applyAlignment="1">
      <alignment vertical="justify" wrapText="1"/>
    </xf>
    <xf numFmtId="0" fontId="6" fillId="0" borderId="3" xfId="0" applyFont="1" applyBorder="1" applyAlignment="1">
      <alignment horizontal="right" vertical="center" wrapText="1"/>
    </xf>
    <xf numFmtId="1" fontId="6" fillId="0" borderId="3" xfId="0" applyNumberFormat="1" applyFont="1" applyBorder="1" applyAlignment="1">
      <alignment vertical="center" wrapText="1"/>
    </xf>
    <xf numFmtId="0" fontId="2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24" xfId="0" applyFont="1" applyBorder="1" applyAlignment="1">
      <alignment horizontal="center" vertical="top" wrapText="1"/>
    </xf>
    <xf numFmtId="0" fontId="6" fillId="0" borderId="23" xfId="0" applyFont="1" applyBorder="1" applyAlignment="1">
      <alignment vertical="top" wrapText="1"/>
    </xf>
    <xf numFmtId="0" fontId="6" fillId="0" borderId="7" xfId="0" applyFont="1" applyBorder="1" applyAlignment="1">
      <alignment horizontal="right" vertical="top" wrapText="1"/>
    </xf>
    <xf numFmtId="1" fontId="6" fillId="0" borderId="3" xfId="0" applyNumberFormat="1" applyFont="1" applyBorder="1" applyAlignment="1">
      <alignment horizontal="right" vertical="center" wrapText="1"/>
    </xf>
    <xf numFmtId="0" fontId="25" fillId="0" borderId="4" xfId="0" applyFont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right" vertical="top" wrapText="1"/>
    </xf>
    <xf numFmtId="0" fontId="6" fillId="2" borderId="3" xfId="0" applyFont="1" applyFill="1" applyBorder="1" applyAlignment="1">
      <alignment vertical="top" wrapText="1"/>
    </xf>
    <xf numFmtId="0" fontId="6" fillId="0" borderId="2" xfId="0" applyFont="1" applyBorder="1" applyAlignment="1">
      <alignment horizontal="right" vertical="top" wrapText="1"/>
    </xf>
    <xf numFmtId="0" fontId="6" fillId="0" borderId="16" xfId="0" applyFont="1" applyBorder="1" applyAlignment="1">
      <alignment vertical="top" wrapText="1"/>
    </xf>
    <xf numFmtId="2" fontId="6" fillId="0" borderId="2" xfId="0" applyNumberFormat="1" applyFont="1" applyBorder="1" applyAlignment="1">
      <alignment horizontal="right" vertical="top" wrapText="1"/>
    </xf>
    <xf numFmtId="2" fontId="6" fillId="0" borderId="16" xfId="0" applyNumberFormat="1" applyFont="1" applyBorder="1" applyAlignment="1">
      <alignment vertical="top" wrapText="1"/>
    </xf>
    <xf numFmtId="166" fontId="6" fillId="0" borderId="3" xfId="0" applyNumberFormat="1" applyFont="1" applyBorder="1" applyAlignment="1">
      <alignment horizontal="right" vertical="top" wrapText="1"/>
    </xf>
    <xf numFmtId="166" fontId="6" fillId="0" borderId="3" xfId="0" applyNumberFormat="1" applyFont="1" applyBorder="1" applyAlignment="1">
      <alignment vertical="top" wrapText="1"/>
    </xf>
    <xf numFmtId="166" fontId="6" fillId="0" borderId="16" xfId="0" applyNumberFormat="1" applyFont="1" applyBorder="1" applyAlignment="1">
      <alignment vertical="top" wrapText="1"/>
    </xf>
    <xf numFmtId="165" fontId="6" fillId="0" borderId="2" xfId="0" applyNumberFormat="1" applyFont="1" applyBorder="1" applyAlignment="1">
      <alignment horizontal="right" vertical="top" wrapText="1"/>
    </xf>
    <xf numFmtId="0" fontId="6" fillId="2" borderId="6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right" vertical="top" wrapText="1"/>
    </xf>
    <xf numFmtId="0" fontId="6" fillId="2" borderId="16" xfId="0" applyFont="1" applyFill="1" applyBorder="1" applyAlignment="1">
      <alignment vertical="top" wrapText="1"/>
    </xf>
    <xf numFmtId="2" fontId="6" fillId="0" borderId="3" xfId="0" applyNumberFormat="1" applyFont="1" applyBorder="1"/>
    <xf numFmtId="164" fontId="6" fillId="0" borderId="2" xfId="0" applyNumberFormat="1" applyFont="1" applyBorder="1" applyAlignment="1">
      <alignment horizontal="right" vertical="top" wrapText="1"/>
    </xf>
    <xf numFmtId="164" fontId="6" fillId="0" borderId="16" xfId="0" applyNumberFormat="1" applyFont="1" applyBorder="1" applyAlignment="1">
      <alignment vertical="top" wrapText="1"/>
    </xf>
    <xf numFmtId="165" fontId="6" fillId="0" borderId="16" xfId="0" applyNumberFormat="1" applyFont="1" applyBorder="1" applyAlignment="1">
      <alignment vertical="top" wrapText="1"/>
    </xf>
    <xf numFmtId="165" fontId="6" fillId="0" borderId="3" xfId="0" applyNumberFormat="1" applyFont="1" applyBorder="1" applyAlignment="1">
      <alignment horizontal="right" vertical="top" wrapText="1"/>
    </xf>
    <xf numFmtId="165" fontId="6" fillId="0" borderId="3" xfId="0" applyNumberFormat="1" applyFont="1" applyBorder="1" applyAlignment="1">
      <alignment vertical="top" wrapText="1"/>
    </xf>
    <xf numFmtId="0" fontId="0" fillId="0" borderId="3" xfId="0" applyBorder="1" applyAlignment="1">
      <alignment vertical="top"/>
    </xf>
    <xf numFmtId="2" fontId="6" fillId="0" borderId="3" xfId="0" applyNumberFormat="1" applyFont="1" applyBorder="1" applyAlignment="1">
      <alignment vertical="top"/>
    </xf>
    <xf numFmtId="2" fontId="14" fillId="0" borderId="3" xfId="0" applyNumberFormat="1" applyFont="1" applyBorder="1" applyAlignment="1">
      <alignment vertical="top"/>
    </xf>
    <xf numFmtId="0" fontId="14" fillId="0" borderId="3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5" fillId="0" borderId="6" xfId="0" applyFont="1" applyBorder="1" applyAlignment="1">
      <alignment horizontal="center" vertical="top" wrapText="1"/>
    </xf>
    <xf numFmtId="166" fontId="6" fillId="0" borderId="2" xfId="0" applyNumberFormat="1" applyFont="1" applyBorder="1" applyAlignment="1">
      <alignment horizontal="right" vertical="top" wrapText="1"/>
    </xf>
    <xf numFmtId="166" fontId="6" fillId="0" borderId="3" xfId="0" applyNumberFormat="1" applyFont="1" applyBorder="1" applyAlignment="1">
      <alignment vertical="top"/>
    </xf>
    <xf numFmtId="0" fontId="6" fillId="0" borderId="10" xfId="0" applyFont="1" applyBorder="1" applyAlignment="1">
      <alignment horizontal="right" vertical="top" wrapText="1"/>
    </xf>
    <xf numFmtId="0" fontId="6" fillId="0" borderId="4" xfId="0" applyFont="1" applyBorder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29" fillId="0" borderId="4" xfId="0" applyFont="1" applyBorder="1" applyAlignment="1">
      <alignment wrapText="1"/>
    </xf>
    <xf numFmtId="0" fontId="29" fillId="0" borderId="5" xfId="0" applyFont="1" applyBorder="1" applyAlignment="1">
      <alignment wrapText="1"/>
    </xf>
    <xf numFmtId="0" fontId="29" fillId="0" borderId="6" xfId="0" applyFont="1" applyBorder="1" applyAlignment="1">
      <alignment wrapText="1"/>
    </xf>
    <xf numFmtId="0" fontId="2" fillId="0" borderId="4" xfId="2" applyFont="1" applyBorder="1" applyAlignment="1">
      <alignment horizontal="center" wrapText="1"/>
    </xf>
    <xf numFmtId="0" fontId="2" fillId="0" borderId="6" xfId="2" applyFont="1" applyBorder="1" applyAlignment="1">
      <alignment horizontal="center" wrapText="1"/>
    </xf>
    <xf numFmtId="0" fontId="23" fillId="0" borderId="4" xfId="0" applyFont="1" applyBorder="1"/>
    <xf numFmtId="0" fontId="23" fillId="0" borderId="5" xfId="0" applyFont="1" applyBorder="1"/>
    <xf numFmtId="0" fontId="23" fillId="0" borderId="6" xfId="0" applyFont="1" applyBorder="1"/>
    <xf numFmtId="0" fontId="0" fillId="0" borderId="4" xfId="0" applyBorder="1"/>
    <xf numFmtId="0" fontId="0" fillId="0" borderId="6" xfId="0" applyBorder="1"/>
    <xf numFmtId="0" fontId="27" fillId="0" borderId="4" xfId="0" applyFont="1" applyBorder="1" applyAlignment="1">
      <alignment wrapText="1"/>
    </xf>
    <xf numFmtId="0" fontId="27" fillId="0" borderId="5" xfId="0" applyFont="1" applyBorder="1" applyAlignment="1">
      <alignment wrapText="1"/>
    </xf>
    <xf numFmtId="0" fontId="27" fillId="0" borderId="6" xfId="0" applyFont="1" applyBorder="1" applyAlignment="1">
      <alignment wrapText="1"/>
    </xf>
    <xf numFmtId="0" fontId="29" fillId="0" borderId="4" xfId="0" applyFont="1" applyBorder="1" applyAlignment="1">
      <alignment horizontal="left" wrapText="1"/>
    </xf>
    <xf numFmtId="0" fontId="29" fillId="0" borderId="5" xfId="0" applyFont="1" applyBorder="1" applyAlignment="1">
      <alignment horizontal="left" wrapText="1"/>
    </xf>
    <xf numFmtId="0" fontId="29" fillId="0" borderId="6" xfId="0" applyFont="1" applyBorder="1" applyAlignment="1">
      <alignment horizontal="left" wrapText="1"/>
    </xf>
    <xf numFmtId="0" fontId="29" fillId="0" borderId="4" xfId="0" applyFont="1" applyBorder="1" applyAlignment="1">
      <alignment vertical="top" wrapText="1"/>
    </xf>
    <xf numFmtId="0" fontId="29" fillId="0" borderId="5" xfId="0" applyFont="1" applyBorder="1" applyAlignment="1">
      <alignment vertical="top" wrapText="1"/>
    </xf>
    <xf numFmtId="0" fontId="29" fillId="0" borderId="6" xfId="0" applyFont="1" applyBorder="1" applyAlignment="1">
      <alignment vertical="top" wrapText="1"/>
    </xf>
    <xf numFmtId="0" fontId="5" fillId="0" borderId="4" xfId="2" applyFont="1" applyBorder="1" applyAlignment="1">
      <alignment horizontal="center" vertical="top" wrapText="1"/>
    </xf>
    <xf numFmtId="0" fontId="5" fillId="0" borderId="6" xfId="2" applyFont="1" applyBorder="1" applyAlignment="1">
      <alignment horizontal="center" vertical="top" wrapText="1"/>
    </xf>
    <xf numFmtId="0" fontId="28" fillId="2" borderId="3" xfId="0" applyFont="1" applyFill="1" applyBorder="1" applyAlignment="1">
      <alignment wrapText="1"/>
    </xf>
    <xf numFmtId="0" fontId="0" fillId="2" borderId="3" xfId="0" applyFill="1" applyBorder="1"/>
    <xf numFmtId="0" fontId="27" fillId="0" borderId="3" xfId="0" applyFont="1" applyBorder="1" applyAlignment="1">
      <alignment wrapText="1"/>
    </xf>
    <xf numFmtId="0" fontId="0" fillId="0" borderId="3" xfId="0" applyBorder="1"/>
    <xf numFmtId="0" fontId="29" fillId="0" borderId="4" xfId="0" applyFont="1" applyBorder="1" applyAlignment="1">
      <alignment horizontal="center" wrapText="1"/>
    </xf>
    <xf numFmtId="0" fontId="29" fillId="0" borderId="6" xfId="0" applyFont="1" applyBorder="1" applyAlignment="1">
      <alignment horizontal="center" wrapText="1"/>
    </xf>
    <xf numFmtId="0" fontId="2" fillId="0" borderId="4" xfId="2" applyFont="1" applyBorder="1" applyAlignment="1">
      <alignment horizontal="center" vertical="top" wrapText="1"/>
    </xf>
    <xf numFmtId="0" fontId="2" fillId="0" borderId="6" xfId="2" applyFont="1" applyBorder="1" applyAlignment="1">
      <alignment horizontal="center" vertical="top" wrapText="1"/>
    </xf>
    <xf numFmtId="0" fontId="0" fillId="0" borderId="4" xfId="0" applyBorder="1" applyAlignment="1">
      <alignment vertical="top"/>
    </xf>
    <xf numFmtId="0" fontId="0" fillId="0" borderId="6" xfId="0" applyBorder="1" applyAlignment="1">
      <alignment vertical="top"/>
    </xf>
    <xf numFmtId="0" fontId="28" fillId="2" borderId="4" xfId="0" applyFont="1" applyFill="1" applyBorder="1" applyAlignment="1">
      <alignment wrapText="1"/>
    </xf>
    <xf numFmtId="0" fontId="28" fillId="2" borderId="5" xfId="0" applyFont="1" applyFill="1" applyBorder="1" applyAlignment="1">
      <alignment wrapText="1"/>
    </xf>
    <xf numFmtId="0" fontId="28" fillId="2" borderId="6" xfId="0" applyFont="1" applyFill="1" applyBorder="1" applyAlignment="1">
      <alignment wrapText="1"/>
    </xf>
    <xf numFmtId="0" fontId="0" fillId="2" borderId="4" xfId="0" applyFill="1" applyBorder="1"/>
    <xf numFmtId="0" fontId="0" fillId="2" borderId="6" xfId="0" applyFill="1" applyBorder="1"/>
    <xf numFmtId="0" fontId="29" fillId="0" borderId="4" xfId="0" applyFont="1" applyBorder="1" applyAlignment="1">
      <alignment horizontal="center" vertical="top" wrapText="1"/>
    </xf>
    <xf numFmtId="0" fontId="29" fillId="0" borderId="6" xfId="0" applyFont="1" applyBorder="1" applyAlignment="1">
      <alignment horizontal="center" vertical="top" wrapText="1"/>
    </xf>
    <xf numFmtId="0" fontId="29" fillId="0" borderId="4" xfId="0" applyFont="1" applyBorder="1" applyAlignment="1">
      <alignment horizontal="left" vertical="top" wrapText="1"/>
    </xf>
    <xf numFmtId="0" fontId="29" fillId="0" borderId="5" xfId="0" applyFont="1" applyBorder="1" applyAlignment="1">
      <alignment horizontal="left" vertical="top" wrapText="1"/>
    </xf>
    <xf numFmtId="0" fontId="29" fillId="0" borderId="6" xfId="0" applyFont="1" applyBorder="1" applyAlignment="1">
      <alignment horizontal="left" vertical="top" wrapText="1"/>
    </xf>
    <xf numFmtId="0" fontId="29" fillId="0" borderId="3" xfId="0" applyFont="1" applyBorder="1" applyAlignment="1">
      <alignment wrapText="1"/>
    </xf>
    <xf numFmtId="0" fontId="2" fillId="0" borderId="3" xfId="2" applyFont="1" applyBorder="1" applyAlignment="1">
      <alignment horizontal="center" wrapText="1"/>
    </xf>
    <xf numFmtId="0" fontId="25" fillId="0" borderId="27" xfId="0" applyFont="1" applyBorder="1" applyAlignment="1">
      <alignment horizontal="left" vertical="top" wrapText="1"/>
    </xf>
    <xf numFmtId="0" fontId="25" fillId="0" borderId="28" xfId="0" applyFont="1" applyBorder="1" applyAlignment="1">
      <alignment horizontal="left" vertical="top" wrapText="1"/>
    </xf>
    <xf numFmtId="0" fontId="25" fillId="0" borderId="29" xfId="0" applyFont="1" applyBorder="1" applyAlignment="1">
      <alignment horizontal="left" vertical="top" wrapText="1"/>
    </xf>
    <xf numFmtId="0" fontId="25" fillId="0" borderId="4" xfId="0" applyFont="1" applyBorder="1" applyAlignment="1">
      <alignment horizontal="center" vertical="top" wrapText="1"/>
    </xf>
    <xf numFmtId="0" fontId="25" fillId="0" borderId="6" xfId="0" applyFont="1" applyBorder="1" applyAlignment="1">
      <alignment horizontal="center" vertical="top" wrapText="1"/>
    </xf>
    <xf numFmtId="0" fontId="29" fillId="2" borderId="3" xfId="0" applyFont="1" applyFill="1" applyBorder="1" applyAlignment="1">
      <alignment horizontal="center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27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wrapText="1"/>
    </xf>
    <xf numFmtId="0" fontId="8" fillId="0" borderId="25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26" xfId="0" applyFont="1" applyBorder="1" applyAlignment="1">
      <alignment horizontal="left" vertical="top" wrapText="1"/>
    </xf>
    <xf numFmtId="0" fontId="6" fillId="0" borderId="25" xfId="0" applyFont="1" applyBorder="1" applyAlignment="1">
      <alignment horizontal="center" vertical="top" wrapText="1"/>
    </xf>
    <xf numFmtId="0" fontId="6" fillId="0" borderId="26" xfId="0" applyFont="1" applyBorder="1" applyAlignment="1">
      <alignment horizontal="center" vertical="top" wrapText="1"/>
    </xf>
    <xf numFmtId="0" fontId="22" fillId="0" borderId="4" xfId="1" applyFont="1" applyBorder="1" applyAlignment="1">
      <alignment vertical="top" wrapText="1"/>
    </xf>
    <xf numFmtId="0" fontId="24" fillId="0" borderId="5" xfId="1" applyFont="1" applyBorder="1" applyAlignment="1">
      <alignment vertical="top" wrapText="1"/>
    </xf>
    <xf numFmtId="0" fontId="24" fillId="0" borderId="6" xfId="1" applyFont="1" applyBorder="1" applyAlignment="1">
      <alignment vertical="top" wrapText="1"/>
    </xf>
    <xf numFmtId="0" fontId="22" fillId="0" borderId="4" xfId="1" applyFont="1" applyBorder="1" applyAlignment="1">
      <alignment horizontal="center" vertical="top" wrapText="1"/>
    </xf>
    <xf numFmtId="0" fontId="22" fillId="0" borderId="6" xfId="1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9" fontId="25" fillId="0" borderId="4" xfId="0" applyNumberFormat="1" applyFont="1" applyBorder="1" applyAlignment="1">
      <alignment horizontal="left" vertical="top" wrapText="1"/>
    </xf>
    <xf numFmtId="49" fontId="25" fillId="0" borderId="5" xfId="0" applyNumberFormat="1" applyFont="1" applyBorder="1" applyAlignment="1">
      <alignment horizontal="left" vertical="top" wrapText="1"/>
    </xf>
    <xf numFmtId="49" fontId="25" fillId="0" borderId="6" xfId="0" applyNumberFormat="1" applyFont="1" applyBorder="1" applyAlignment="1">
      <alignment horizontal="left" vertical="top" wrapText="1"/>
    </xf>
    <xf numFmtId="49" fontId="26" fillId="0" borderId="4" xfId="0" applyNumberFormat="1" applyFont="1" applyBorder="1" applyAlignment="1">
      <alignment horizontal="center" vertical="top" wrapText="1"/>
    </xf>
    <xf numFmtId="49" fontId="26" fillId="0" borderId="6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6" fillId="0" borderId="4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20" fillId="0" borderId="4" xfId="0" applyFont="1" applyBorder="1" applyAlignment="1">
      <alignment horizontal="left" vertical="top" wrapText="1"/>
    </xf>
    <xf numFmtId="0" fontId="20" fillId="0" borderId="5" xfId="0" applyFont="1" applyBorder="1" applyAlignment="1">
      <alignment horizontal="left" vertical="top" wrapText="1"/>
    </xf>
    <xf numFmtId="0" fontId="20" fillId="0" borderId="6" xfId="0" applyFont="1" applyBorder="1" applyAlignment="1">
      <alignment horizontal="left" vertical="top" wrapText="1"/>
    </xf>
    <xf numFmtId="0" fontId="21" fillId="0" borderId="5" xfId="1" applyBorder="1" applyAlignment="1">
      <alignment vertical="top" wrapText="1"/>
    </xf>
    <xf numFmtId="0" fontId="21" fillId="0" borderId="6" xfId="1" applyBorder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center" wrapText="1"/>
    </xf>
    <xf numFmtId="0" fontId="6" fillId="0" borderId="10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11" xfId="0" applyFont="1" applyBorder="1" applyAlignment="1">
      <alignment horizontal="left" wrapText="1"/>
    </xf>
    <xf numFmtId="0" fontId="20" fillId="0" borderId="4" xfId="0" applyFont="1" applyBorder="1" applyAlignment="1">
      <alignment vertical="top" wrapText="1"/>
    </xf>
    <xf numFmtId="0" fontId="20" fillId="0" borderId="5" xfId="0" applyFont="1" applyBorder="1" applyAlignment="1">
      <alignment vertical="top" wrapText="1"/>
    </xf>
    <xf numFmtId="0" fontId="20" fillId="0" borderId="6" xfId="0" applyFont="1" applyBorder="1" applyAlignment="1">
      <alignment vertical="top" wrapText="1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2" fontId="6" fillId="0" borderId="13" xfId="0" applyNumberFormat="1" applyFont="1" applyBorder="1" applyAlignment="1">
      <alignment vertical="top" wrapText="1"/>
    </xf>
    <xf numFmtId="2" fontId="6" fillId="0" borderId="14" xfId="0" applyNumberFormat="1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2" fontId="6" fillId="0" borderId="4" xfId="0" applyNumberFormat="1" applyFont="1" applyBorder="1" applyAlignment="1">
      <alignment vertical="top" wrapText="1"/>
    </xf>
    <xf numFmtId="2" fontId="6" fillId="0" borderId="6" xfId="0" applyNumberFormat="1" applyFont="1" applyBorder="1" applyAlignment="1">
      <alignment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top" wrapText="1"/>
    </xf>
    <xf numFmtId="0" fontId="4" fillId="0" borderId="16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0" fontId="0" fillId="0" borderId="12" xfId="0" applyBorder="1"/>
    <xf numFmtId="0" fontId="6" fillId="0" borderId="10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49" fontId="2" fillId="0" borderId="1" xfId="0" applyNumberFormat="1" applyFont="1" applyBorder="1" applyAlignment="1">
      <alignment horizontal="center"/>
    </xf>
    <xf numFmtId="0" fontId="13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top"/>
    </xf>
  </cellXfs>
  <cellStyles count="3">
    <cellStyle name="Звичайний" xfId="0" builtinId="0"/>
    <cellStyle name="Обычный 2" xfId="1" xr:uid="{58D0F974-419C-4050-83DF-A8BA6F306457}"/>
    <cellStyle name="Обычный 4" xfId="2" xr:uid="{6CCDA33C-D9E0-447C-859B-EEDE17F897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0"/>
  <sheetViews>
    <sheetView tabSelected="1" topLeftCell="A145" workbookViewId="0">
      <selection activeCell="B27" sqref="B27:O27"/>
    </sheetView>
  </sheetViews>
  <sheetFormatPr defaultRowHeight="15" x14ac:dyDescent="0.25"/>
  <cols>
    <col min="2" max="2" width="10" customWidth="1"/>
    <col min="9" max="9" width="12.28515625" customWidth="1"/>
    <col min="13" max="13" width="12.7109375" customWidth="1"/>
    <col min="14" max="14" width="11" customWidth="1"/>
    <col min="15" max="15" width="13.5703125" customWidth="1"/>
  </cols>
  <sheetData>
    <row r="1" spans="1:15" x14ac:dyDescent="0.25">
      <c r="H1" s="1"/>
      <c r="J1" s="1"/>
      <c r="K1" s="2"/>
      <c r="L1" s="2"/>
      <c r="M1" s="2"/>
      <c r="N1" s="2"/>
      <c r="O1" s="3" t="s">
        <v>0</v>
      </c>
    </row>
    <row r="2" spans="1:15" x14ac:dyDescent="0.25">
      <c r="H2" s="1"/>
      <c r="J2" s="1"/>
      <c r="K2" s="4"/>
      <c r="L2" s="4"/>
      <c r="M2" s="4"/>
      <c r="N2" s="4"/>
      <c r="O2" s="3" t="s">
        <v>1</v>
      </c>
    </row>
    <row r="3" spans="1:15" ht="15.75" x14ac:dyDescent="0.25">
      <c r="B3" s="5"/>
      <c r="C3" s="5"/>
      <c r="D3" s="5"/>
      <c r="E3" s="5"/>
      <c r="F3" s="5"/>
      <c r="G3" s="5"/>
      <c r="K3" s="6"/>
      <c r="L3" s="6"/>
      <c r="M3" s="6"/>
      <c r="N3" s="6"/>
      <c r="O3" s="3" t="s">
        <v>2</v>
      </c>
    </row>
    <row r="4" spans="1:15" ht="15.75" x14ac:dyDescent="0.25">
      <c r="B4" s="7"/>
      <c r="C4" s="7"/>
      <c r="D4" s="7"/>
      <c r="E4" s="7"/>
      <c r="F4" s="7"/>
      <c r="G4" s="7"/>
      <c r="J4" s="1"/>
      <c r="K4" s="4"/>
      <c r="L4" s="4"/>
      <c r="M4" s="4"/>
      <c r="N4" s="4"/>
      <c r="O4" s="3" t="s">
        <v>3</v>
      </c>
    </row>
    <row r="5" spans="1:15" ht="15.75" x14ac:dyDescent="0.25">
      <c r="B5" s="7"/>
      <c r="C5" s="7"/>
      <c r="D5" s="7"/>
      <c r="E5" s="7"/>
      <c r="F5" s="7"/>
      <c r="G5" s="7"/>
      <c r="J5" s="1"/>
      <c r="K5" s="4"/>
      <c r="L5" s="4"/>
      <c r="M5" s="4"/>
      <c r="N5" s="4"/>
      <c r="O5" s="3" t="s">
        <v>4</v>
      </c>
    </row>
    <row r="6" spans="1:15" ht="15.75" x14ac:dyDescent="0.25">
      <c r="B6" s="7"/>
      <c r="C6" s="7"/>
      <c r="D6" s="7"/>
      <c r="E6" s="7"/>
      <c r="F6" s="7"/>
      <c r="G6" s="7"/>
      <c r="J6" s="1"/>
      <c r="K6" s="4"/>
      <c r="L6" s="4"/>
      <c r="M6" s="4"/>
      <c r="N6" s="4"/>
      <c r="O6" s="3"/>
    </row>
    <row r="7" spans="1:15" ht="15.75" x14ac:dyDescent="0.25">
      <c r="A7" s="296" t="s">
        <v>5</v>
      </c>
      <c r="B7" s="296"/>
      <c r="C7" s="296"/>
      <c r="D7" s="296"/>
      <c r="E7" s="296"/>
      <c r="F7" s="296"/>
      <c r="G7" s="296"/>
      <c r="H7" s="296"/>
      <c r="I7" s="296"/>
      <c r="J7" s="296"/>
      <c r="K7" s="296"/>
      <c r="L7" s="296"/>
      <c r="M7" s="296"/>
      <c r="N7" s="296"/>
      <c r="O7" s="296"/>
    </row>
    <row r="8" spans="1:15" ht="15.75" x14ac:dyDescent="0.25">
      <c r="A8" s="296" t="s">
        <v>6</v>
      </c>
      <c r="B8" s="296"/>
      <c r="C8" s="296"/>
      <c r="D8" s="296"/>
      <c r="E8" s="296"/>
      <c r="F8" s="296"/>
      <c r="G8" s="296"/>
      <c r="H8" s="296"/>
      <c r="I8" s="296"/>
      <c r="J8" s="296"/>
      <c r="K8" s="296"/>
      <c r="L8" s="296"/>
      <c r="M8" s="296"/>
      <c r="N8" s="296"/>
      <c r="O8" s="296"/>
    </row>
    <row r="9" spans="1:15" x14ac:dyDescent="0.25">
      <c r="A9" s="9"/>
      <c r="B9" s="10"/>
      <c r="C9" s="10"/>
      <c r="D9" s="10"/>
      <c r="E9" s="10"/>
      <c r="F9" s="10"/>
      <c r="G9" s="10"/>
      <c r="H9" s="9"/>
      <c r="I9" s="9"/>
    </row>
    <row r="10" spans="1:15" ht="15.75" x14ac:dyDescent="0.25">
      <c r="A10" s="11" t="s">
        <v>7</v>
      </c>
      <c r="B10" s="12" t="s">
        <v>8</v>
      </c>
      <c r="C10" s="13"/>
      <c r="D10" s="297" t="s">
        <v>9</v>
      </c>
      <c r="E10" s="297"/>
      <c r="F10" s="297"/>
      <c r="G10" s="297"/>
      <c r="H10" s="297"/>
      <c r="I10" s="297"/>
      <c r="J10" s="297"/>
      <c r="K10" s="297"/>
      <c r="L10" s="297"/>
      <c r="M10" s="11"/>
      <c r="N10" s="289" t="s">
        <v>10</v>
      </c>
      <c r="O10" s="289"/>
    </row>
    <row r="11" spans="1:15" ht="20.25" x14ac:dyDescent="0.25">
      <c r="A11" s="14"/>
      <c r="B11" s="15" t="s">
        <v>11</v>
      </c>
      <c r="C11" s="16"/>
      <c r="D11" s="295" t="s">
        <v>12</v>
      </c>
      <c r="E11" s="295"/>
      <c r="F11" s="295"/>
      <c r="G11" s="295"/>
      <c r="H11" s="295"/>
      <c r="I11" s="295"/>
      <c r="J11" s="295"/>
      <c r="K11" s="295"/>
      <c r="L11" s="295"/>
      <c r="N11" s="291" t="s">
        <v>13</v>
      </c>
      <c r="O11" s="291"/>
    </row>
    <row r="12" spans="1:15" ht="15.75" x14ac:dyDescent="0.25">
      <c r="A12" s="14"/>
      <c r="B12" s="7"/>
      <c r="C12" s="7"/>
      <c r="D12" s="7"/>
      <c r="E12" s="7"/>
      <c r="F12" s="7"/>
      <c r="G12" s="7"/>
      <c r="H12" s="17"/>
      <c r="I12" s="9"/>
    </row>
    <row r="13" spans="1:15" ht="15.75" x14ac:dyDescent="0.25">
      <c r="A13" s="14" t="s">
        <v>14</v>
      </c>
      <c r="B13" s="12" t="s">
        <v>15</v>
      </c>
      <c r="C13" s="13"/>
      <c r="D13" s="18" t="s">
        <v>16</v>
      </c>
      <c r="E13" s="18"/>
      <c r="F13" s="19"/>
      <c r="G13" s="19"/>
      <c r="H13" s="19"/>
      <c r="I13" s="19"/>
      <c r="J13" s="19"/>
      <c r="K13" s="19"/>
      <c r="L13" s="19"/>
      <c r="M13" s="20"/>
      <c r="N13" s="289" t="s">
        <v>17</v>
      </c>
      <c r="O13" s="289"/>
    </row>
    <row r="14" spans="1:15" ht="20.25" x14ac:dyDescent="0.25">
      <c r="A14" s="14"/>
      <c r="B14" s="21" t="s">
        <v>11</v>
      </c>
      <c r="C14" s="21"/>
      <c r="D14" s="290" t="s">
        <v>18</v>
      </c>
      <c r="E14" s="290"/>
      <c r="F14" s="290"/>
      <c r="G14" s="290"/>
      <c r="H14" s="290"/>
      <c r="I14" s="290"/>
      <c r="J14" s="290"/>
      <c r="K14" s="290"/>
      <c r="L14" s="290"/>
      <c r="M14" s="22"/>
      <c r="N14" s="291" t="s">
        <v>13</v>
      </c>
      <c r="O14" s="291"/>
    </row>
    <row r="15" spans="1:15" ht="15.75" x14ac:dyDescent="0.25">
      <c r="A15" s="14"/>
      <c r="B15" s="23"/>
      <c r="C15" s="23"/>
      <c r="H15" s="23"/>
      <c r="I15" s="23"/>
      <c r="J15" s="24"/>
    </row>
    <row r="16" spans="1:15" ht="15.75" x14ac:dyDescent="0.25">
      <c r="A16" s="14" t="s">
        <v>19</v>
      </c>
      <c r="B16" s="25" t="s">
        <v>20</v>
      </c>
      <c r="C16" s="26"/>
      <c r="D16" s="25" t="s">
        <v>21</v>
      </c>
      <c r="E16" s="27"/>
      <c r="F16" s="25" t="s">
        <v>22</v>
      </c>
      <c r="G16" s="28"/>
      <c r="H16" s="29" t="s">
        <v>23</v>
      </c>
      <c r="I16" s="30"/>
      <c r="J16" s="31"/>
      <c r="K16" s="32"/>
      <c r="L16" s="29"/>
      <c r="M16" s="8"/>
      <c r="N16" s="292" t="s">
        <v>24</v>
      </c>
      <c r="O16" s="292"/>
    </row>
    <row r="17" spans="1:15" ht="60.75" x14ac:dyDescent="0.25">
      <c r="A17" s="14"/>
      <c r="B17" s="33" t="s">
        <v>25</v>
      </c>
      <c r="C17" s="33"/>
      <c r="D17" s="33" t="s">
        <v>26</v>
      </c>
      <c r="E17" s="33"/>
      <c r="F17" s="34" t="s">
        <v>27</v>
      </c>
      <c r="H17" s="293" t="s">
        <v>28</v>
      </c>
      <c r="I17" s="294"/>
      <c r="J17" s="294"/>
      <c r="K17" s="294"/>
      <c r="L17" s="294"/>
      <c r="N17" s="295" t="s">
        <v>29</v>
      </c>
      <c r="O17" s="295"/>
    </row>
    <row r="18" spans="1:15" ht="15.75" x14ac:dyDescent="0.25">
      <c r="A18" s="14"/>
      <c r="B18" s="23"/>
      <c r="C18" s="23"/>
      <c r="D18" s="23"/>
      <c r="E18" s="23"/>
      <c r="F18" s="23"/>
      <c r="G18" s="23"/>
      <c r="H18" s="24"/>
    </row>
    <row r="19" spans="1:15" ht="31.5" x14ac:dyDescent="0.25">
      <c r="A19" s="11" t="s">
        <v>30</v>
      </c>
      <c r="B19" s="287" t="s">
        <v>31</v>
      </c>
      <c r="C19" s="287"/>
      <c r="D19" s="287"/>
      <c r="E19" s="287"/>
      <c r="F19" s="287"/>
      <c r="G19" s="287"/>
      <c r="H19" s="287"/>
      <c r="I19" s="35">
        <v>31723371</v>
      </c>
      <c r="J19" s="36" t="s">
        <v>32</v>
      </c>
      <c r="K19" s="37">
        <v>76</v>
      </c>
      <c r="L19" s="36" t="s">
        <v>202</v>
      </c>
      <c r="M19" s="288" t="s">
        <v>33</v>
      </c>
      <c r="N19" s="288"/>
      <c r="O19" s="288"/>
    </row>
    <row r="20" spans="1:15" ht="15.75" x14ac:dyDescent="0.25">
      <c r="A20" s="11"/>
      <c r="B20" s="35">
        <v>31519471</v>
      </c>
      <c r="C20" s="39" t="s">
        <v>32</v>
      </c>
      <c r="D20" s="40"/>
      <c r="E20" s="38">
        <v>76</v>
      </c>
      <c r="F20" s="36" t="s">
        <v>202</v>
      </c>
      <c r="G20" s="203" t="s">
        <v>34</v>
      </c>
      <c r="H20" s="203"/>
      <c r="I20" s="203"/>
      <c r="J20" s="203"/>
      <c r="K20" s="203"/>
      <c r="L20" s="203"/>
      <c r="M20" s="203"/>
      <c r="N20" s="38"/>
      <c r="O20" s="39"/>
    </row>
    <row r="21" spans="1:15" ht="15.75" x14ac:dyDescent="0.25">
      <c r="A21" s="41"/>
      <c r="I21" s="7"/>
      <c r="J21" s="42"/>
      <c r="K21" s="42"/>
      <c r="L21" s="42"/>
      <c r="M21" s="42"/>
      <c r="N21" s="7"/>
    </row>
    <row r="22" spans="1:15" ht="15.75" x14ac:dyDescent="0.25">
      <c r="A22" s="41" t="s">
        <v>35</v>
      </c>
      <c r="B22" s="144" t="s">
        <v>36</v>
      </c>
      <c r="C22" s="144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/>
    </row>
    <row r="23" spans="1:15" ht="15.75" x14ac:dyDescent="0.25">
      <c r="A23" s="43" t="s">
        <v>37</v>
      </c>
      <c r="B23" s="144" t="s">
        <v>38</v>
      </c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</row>
    <row r="24" spans="1:15" ht="33" customHeight="1" x14ac:dyDescent="0.25">
      <c r="A24" s="43" t="s">
        <v>39</v>
      </c>
      <c r="B24" s="144" t="s">
        <v>40</v>
      </c>
      <c r="C24" s="144"/>
      <c r="D24" s="144"/>
      <c r="E24" s="144"/>
      <c r="F24" s="144"/>
      <c r="G24" s="144"/>
      <c r="H24" s="144"/>
      <c r="I24" s="144"/>
      <c r="J24" s="144"/>
      <c r="K24" s="144"/>
      <c r="L24" s="144"/>
      <c r="M24" s="144"/>
      <c r="N24" s="144"/>
      <c r="O24" s="144"/>
    </row>
    <row r="25" spans="1:15" ht="15.75" x14ac:dyDescent="0.25">
      <c r="A25" s="43" t="s">
        <v>41</v>
      </c>
      <c r="B25" s="144" t="s">
        <v>42</v>
      </c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44"/>
    </row>
    <row r="26" spans="1:15" ht="15.75" x14ac:dyDescent="0.25">
      <c r="A26" s="43" t="s">
        <v>43</v>
      </c>
      <c r="B26" s="144" t="s">
        <v>44</v>
      </c>
      <c r="C26" s="144"/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N26" s="144"/>
      <c r="O26" s="144"/>
    </row>
    <row r="27" spans="1:15" ht="15.75" x14ac:dyDescent="0.25">
      <c r="A27" s="43" t="s">
        <v>45</v>
      </c>
      <c r="B27" s="144" t="s">
        <v>46</v>
      </c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144"/>
      <c r="O27" s="144"/>
    </row>
    <row r="28" spans="1:15" ht="15.75" x14ac:dyDescent="0.25">
      <c r="A28" s="43" t="s">
        <v>47</v>
      </c>
      <c r="B28" s="144" t="s">
        <v>48</v>
      </c>
      <c r="C28" s="144"/>
      <c r="D28" s="144"/>
      <c r="E28" s="144"/>
      <c r="F28" s="144"/>
      <c r="G28" s="144"/>
      <c r="H28" s="144"/>
      <c r="I28" s="144"/>
      <c r="J28" s="144"/>
      <c r="K28" s="144"/>
      <c r="L28" s="144"/>
      <c r="M28" s="144"/>
      <c r="N28" s="144"/>
      <c r="O28" s="144"/>
    </row>
    <row r="29" spans="1:15" ht="15.75" x14ac:dyDescent="0.25">
      <c r="A29" s="43" t="s">
        <v>49</v>
      </c>
      <c r="B29" s="144" t="s">
        <v>50</v>
      </c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44"/>
      <c r="O29" s="144"/>
    </row>
    <row r="30" spans="1:15" ht="15.75" x14ac:dyDescent="0.25">
      <c r="A30" s="43" t="s">
        <v>51</v>
      </c>
      <c r="B30" s="144" t="s">
        <v>52</v>
      </c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44"/>
      <c r="O30" s="144"/>
    </row>
    <row r="31" spans="1:15" ht="15.75" x14ac:dyDescent="0.25">
      <c r="A31" s="43" t="s">
        <v>53</v>
      </c>
      <c r="B31" s="144" t="s">
        <v>54</v>
      </c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  <c r="N31" s="144"/>
      <c r="O31" s="144"/>
    </row>
    <row r="32" spans="1:15" ht="15.75" x14ac:dyDescent="0.25">
      <c r="A32" s="43" t="s">
        <v>55</v>
      </c>
      <c r="B32" s="144" t="s">
        <v>56</v>
      </c>
      <c r="C32" s="144"/>
      <c r="D32" s="144"/>
      <c r="E32" s="144"/>
      <c r="F32" s="144"/>
      <c r="G32" s="144"/>
      <c r="H32" s="144"/>
      <c r="I32" s="144"/>
      <c r="J32" s="144"/>
      <c r="K32" s="144"/>
      <c r="L32" s="144"/>
      <c r="M32" s="144"/>
      <c r="N32" s="144"/>
      <c r="O32" s="144"/>
    </row>
    <row r="33" spans="1:15" ht="15.75" x14ac:dyDescent="0.25">
      <c r="A33" s="43" t="s">
        <v>57</v>
      </c>
      <c r="B33" s="144" t="s">
        <v>58</v>
      </c>
      <c r="C33" s="144"/>
      <c r="D33" s="144"/>
      <c r="E33" s="144"/>
      <c r="F33" s="144"/>
      <c r="G33" s="144"/>
      <c r="H33" s="144"/>
      <c r="I33" s="144"/>
      <c r="J33" s="144"/>
      <c r="K33" s="144"/>
      <c r="L33" s="144"/>
      <c r="M33" s="144"/>
      <c r="N33" s="144"/>
      <c r="O33" s="144"/>
    </row>
    <row r="34" spans="1:15" ht="15.75" x14ac:dyDescent="0.25">
      <c r="A34" s="43" t="s">
        <v>59</v>
      </c>
      <c r="B34" s="144" t="s">
        <v>60</v>
      </c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</row>
    <row r="35" spans="1:15" ht="15.75" x14ac:dyDescent="0.25">
      <c r="A35" s="43" t="s">
        <v>61</v>
      </c>
      <c r="B35" s="144" t="s">
        <v>62</v>
      </c>
      <c r="C35" s="144"/>
      <c r="D35" s="144"/>
      <c r="E35" s="144"/>
      <c r="F35" s="144"/>
      <c r="G35" s="144"/>
      <c r="H35" s="144"/>
      <c r="I35" s="144"/>
      <c r="J35" s="144"/>
      <c r="K35" s="144"/>
      <c r="L35" s="144"/>
      <c r="M35" s="144"/>
      <c r="N35" s="144"/>
      <c r="O35" s="144"/>
    </row>
    <row r="36" spans="1:15" ht="15.75" x14ac:dyDescent="0.25">
      <c r="A36" s="43" t="s">
        <v>63</v>
      </c>
      <c r="B36" s="144" t="s">
        <v>64</v>
      </c>
      <c r="C36" s="144"/>
      <c r="D36" s="144"/>
      <c r="E36" s="144"/>
      <c r="F36" s="144"/>
      <c r="G36" s="144"/>
      <c r="H36" s="144"/>
      <c r="I36" s="144"/>
      <c r="J36" s="144"/>
      <c r="K36" s="144"/>
      <c r="L36" s="144"/>
      <c r="M36" s="144"/>
      <c r="N36" s="144"/>
      <c r="O36" s="144"/>
    </row>
    <row r="37" spans="1:15" ht="15.75" x14ac:dyDescent="0.25">
      <c r="A37" s="43" t="s">
        <v>65</v>
      </c>
      <c r="B37" s="144" t="s">
        <v>66</v>
      </c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</row>
    <row r="38" spans="1:15" ht="15.75" x14ac:dyDescent="0.25">
      <c r="A38" s="43" t="s">
        <v>67</v>
      </c>
      <c r="B38" s="145" t="s">
        <v>68</v>
      </c>
      <c r="C38" s="145"/>
      <c r="D38" s="145"/>
      <c r="E38" s="145"/>
      <c r="F38" s="145"/>
      <c r="G38" s="145"/>
      <c r="H38" s="145"/>
      <c r="I38" s="145"/>
      <c r="J38" s="145"/>
      <c r="K38" s="145"/>
      <c r="L38" s="145"/>
      <c r="M38" s="145"/>
      <c r="N38" s="145"/>
      <c r="O38" s="145"/>
    </row>
    <row r="39" spans="1:15" ht="15.75" x14ac:dyDescent="0.25">
      <c r="A39" s="43" t="s">
        <v>69</v>
      </c>
      <c r="B39" s="145" t="s">
        <v>70</v>
      </c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  <c r="N39" s="145"/>
      <c r="O39" s="145"/>
    </row>
    <row r="40" spans="1:15" ht="15.75" x14ac:dyDescent="0.25">
      <c r="A40" s="43" t="s">
        <v>71</v>
      </c>
      <c r="B40" s="145" t="s">
        <v>72</v>
      </c>
      <c r="C40" s="145"/>
      <c r="D40" s="145"/>
      <c r="E40" s="145"/>
      <c r="F40" s="145"/>
      <c r="G40" s="145"/>
      <c r="H40" s="145"/>
      <c r="I40" s="145"/>
      <c r="J40" s="145"/>
      <c r="K40" s="145"/>
      <c r="L40" s="145"/>
      <c r="M40" s="145"/>
      <c r="N40" s="145"/>
      <c r="O40" s="145"/>
    </row>
    <row r="41" spans="1:15" ht="15.75" x14ac:dyDescent="0.25">
      <c r="A41" s="43" t="s">
        <v>73</v>
      </c>
      <c r="B41" s="145" t="s">
        <v>74</v>
      </c>
      <c r="C41" s="145"/>
      <c r="D41" s="145"/>
      <c r="E41" s="145"/>
      <c r="F41" s="145"/>
      <c r="G41" s="145"/>
      <c r="H41" s="145"/>
      <c r="I41" s="145"/>
      <c r="J41" s="145"/>
      <c r="K41" s="145"/>
      <c r="L41" s="145"/>
      <c r="M41" s="145"/>
      <c r="N41" s="145"/>
      <c r="O41" s="145"/>
    </row>
    <row r="42" spans="1:15" ht="15.75" x14ac:dyDescent="0.25">
      <c r="A42" s="43" t="s">
        <v>75</v>
      </c>
      <c r="B42" s="145" t="s">
        <v>76</v>
      </c>
      <c r="C42" s="145"/>
      <c r="D42" s="145"/>
      <c r="E42" s="145"/>
      <c r="F42" s="145"/>
      <c r="G42" s="145"/>
      <c r="H42" s="145"/>
      <c r="I42" s="145"/>
      <c r="J42" s="145"/>
      <c r="K42" s="145"/>
      <c r="L42" s="145"/>
      <c r="M42" s="145"/>
      <c r="N42" s="145"/>
      <c r="O42" s="145"/>
    </row>
    <row r="43" spans="1:15" ht="15.75" x14ac:dyDescent="0.25">
      <c r="A43" s="41" t="s">
        <v>77</v>
      </c>
      <c r="B43" s="144" t="s">
        <v>78</v>
      </c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</row>
    <row r="44" spans="1:15" ht="15.75" x14ac:dyDescent="0.25">
      <c r="A44" s="41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</row>
    <row r="45" spans="1:15" ht="15.75" x14ac:dyDescent="0.25">
      <c r="A45" s="41"/>
      <c r="B45" s="44" t="s">
        <v>79</v>
      </c>
      <c r="C45" s="198" t="s">
        <v>80</v>
      </c>
      <c r="D45" s="278"/>
      <c r="E45" s="278"/>
      <c r="F45" s="278"/>
      <c r="G45" s="278"/>
      <c r="H45" s="278"/>
      <c r="I45" s="278"/>
      <c r="J45" s="278"/>
      <c r="K45" s="278"/>
      <c r="L45" s="278"/>
      <c r="M45" s="278"/>
      <c r="N45" s="278"/>
      <c r="O45" s="199"/>
    </row>
    <row r="46" spans="1:15" ht="15.75" x14ac:dyDescent="0.25">
      <c r="A46" s="41"/>
      <c r="B46" s="47">
        <v>1</v>
      </c>
      <c r="C46" s="195" t="s">
        <v>81</v>
      </c>
      <c r="D46" s="196"/>
      <c r="E46" s="196"/>
      <c r="F46" s="196"/>
      <c r="G46" s="196"/>
      <c r="H46" s="196"/>
      <c r="I46" s="196"/>
      <c r="J46" s="196"/>
      <c r="K46" s="196"/>
      <c r="L46" s="196"/>
      <c r="M46" s="196"/>
      <c r="N46" s="196"/>
      <c r="O46" s="197"/>
    </row>
    <row r="47" spans="1:15" ht="31.5" customHeight="1" x14ac:dyDescent="0.25">
      <c r="A47" s="41"/>
      <c r="B47" s="44">
        <v>2</v>
      </c>
      <c r="C47" s="195" t="s">
        <v>82</v>
      </c>
      <c r="D47" s="196"/>
      <c r="E47" s="196"/>
      <c r="F47" s="196"/>
      <c r="G47" s="196"/>
      <c r="H47" s="196"/>
      <c r="I47" s="196"/>
      <c r="J47" s="196"/>
      <c r="K47" s="196"/>
      <c r="L47" s="196"/>
      <c r="M47" s="196"/>
      <c r="N47" s="196"/>
      <c r="O47" s="197"/>
    </row>
    <row r="48" spans="1:15" ht="15.75" x14ac:dyDescent="0.25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</row>
    <row r="49" spans="1:15" ht="15.75" x14ac:dyDescent="0.25">
      <c r="A49" s="41" t="s">
        <v>83</v>
      </c>
      <c r="B49" s="145" t="s">
        <v>84</v>
      </c>
      <c r="C49" s="145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</row>
    <row r="50" spans="1:15" x14ac:dyDescent="0.25">
      <c r="A50" s="48"/>
      <c r="B50" s="49"/>
      <c r="C50" s="49"/>
      <c r="D50" s="49"/>
      <c r="E50" s="49"/>
      <c r="F50" s="49"/>
      <c r="G50" s="49"/>
    </row>
    <row r="51" spans="1:15" ht="15.75" x14ac:dyDescent="0.25">
      <c r="A51" s="41" t="s">
        <v>85</v>
      </c>
      <c r="B51" s="144" t="s">
        <v>86</v>
      </c>
      <c r="C51" s="144"/>
      <c r="D51" s="144"/>
      <c r="E51" s="144"/>
      <c r="F51" s="144"/>
      <c r="G51" s="144"/>
      <c r="H51" s="144"/>
      <c r="I51" s="144"/>
      <c r="J51" s="144"/>
      <c r="K51" s="144"/>
      <c r="L51" s="144"/>
      <c r="M51" s="144"/>
      <c r="N51" s="144"/>
      <c r="O51" s="144"/>
    </row>
    <row r="52" spans="1:15" x14ac:dyDescent="0.25">
      <c r="B52" s="50"/>
      <c r="C52" s="50"/>
      <c r="D52" s="50"/>
      <c r="E52" s="50"/>
      <c r="F52" s="50"/>
      <c r="G52" s="50"/>
    </row>
    <row r="53" spans="1:15" ht="15.75" x14ac:dyDescent="0.25">
      <c r="B53" s="51" t="s">
        <v>87</v>
      </c>
      <c r="C53" s="198" t="s">
        <v>88</v>
      </c>
      <c r="D53" s="278"/>
      <c r="E53" s="278"/>
      <c r="F53" s="278"/>
      <c r="G53" s="278"/>
      <c r="H53" s="278"/>
      <c r="I53" s="278"/>
      <c r="J53" s="278"/>
      <c r="K53" s="278"/>
      <c r="L53" s="278"/>
      <c r="M53" s="278"/>
      <c r="N53" s="278"/>
      <c r="O53" s="199"/>
    </row>
    <row r="54" spans="1:15" ht="15.75" x14ac:dyDescent="0.25">
      <c r="B54" s="44"/>
      <c r="C54" s="198" t="s">
        <v>89</v>
      </c>
      <c r="D54" s="278"/>
      <c r="E54" s="278"/>
      <c r="F54" s="278"/>
      <c r="G54" s="278"/>
      <c r="H54" s="278"/>
      <c r="I54" s="278"/>
      <c r="J54" s="278"/>
      <c r="K54" s="278"/>
      <c r="L54" s="278"/>
      <c r="M54" s="278"/>
      <c r="N54" s="278"/>
      <c r="O54" s="199"/>
    </row>
    <row r="55" spans="1:15" ht="15.75" x14ac:dyDescent="0.25">
      <c r="B55" s="279">
        <v>1</v>
      </c>
      <c r="C55" s="281" t="s">
        <v>90</v>
      </c>
      <c r="D55" s="282"/>
      <c r="E55" s="282"/>
      <c r="F55" s="282"/>
      <c r="G55" s="282"/>
      <c r="H55" s="282"/>
      <c r="I55" s="282"/>
      <c r="J55" s="282"/>
      <c r="K55" s="282"/>
      <c r="L55" s="282"/>
      <c r="M55" s="282"/>
      <c r="N55" s="282"/>
      <c r="O55" s="283"/>
    </row>
    <row r="56" spans="1:15" ht="15.75" x14ac:dyDescent="0.25">
      <c r="B56" s="280"/>
      <c r="C56" s="284" t="s">
        <v>91</v>
      </c>
      <c r="D56" s="285"/>
      <c r="E56" s="285"/>
      <c r="F56" s="285"/>
      <c r="G56" s="285"/>
      <c r="H56" s="285"/>
      <c r="I56" s="285"/>
      <c r="J56" s="285"/>
      <c r="K56" s="285"/>
      <c r="L56" s="285"/>
      <c r="M56" s="285"/>
      <c r="N56" s="285"/>
      <c r="O56" s="286"/>
    </row>
    <row r="57" spans="1:15" x14ac:dyDescent="0.25">
      <c r="B57" s="50"/>
      <c r="C57" s="50"/>
      <c r="D57" s="50"/>
      <c r="E57" s="50"/>
      <c r="F57" s="50"/>
      <c r="G57" s="50"/>
    </row>
    <row r="58" spans="1:15" ht="15.75" x14ac:dyDescent="0.25">
      <c r="A58" s="41" t="s">
        <v>92</v>
      </c>
      <c r="B58" s="144" t="s">
        <v>93</v>
      </c>
      <c r="C58" s="144"/>
      <c r="D58" s="144"/>
      <c r="E58" s="144"/>
      <c r="F58" s="144"/>
      <c r="G58" s="144"/>
      <c r="H58" s="144"/>
      <c r="I58" s="144"/>
      <c r="J58" s="144"/>
      <c r="K58" s="144"/>
      <c r="L58" s="144"/>
      <c r="M58" s="144"/>
      <c r="N58" s="144"/>
      <c r="O58" s="144"/>
    </row>
    <row r="59" spans="1:15" x14ac:dyDescent="0.25">
      <c r="B59" s="50"/>
      <c r="C59" s="50"/>
      <c r="D59" s="50"/>
      <c r="E59" s="50"/>
      <c r="F59" s="50"/>
      <c r="G59" s="50"/>
      <c r="O59" s="52" t="s">
        <v>94</v>
      </c>
    </row>
    <row r="60" spans="1:15" ht="24" x14ac:dyDescent="0.25">
      <c r="B60" s="53" t="s">
        <v>87</v>
      </c>
      <c r="C60" s="274" t="s">
        <v>95</v>
      </c>
      <c r="D60" s="274"/>
      <c r="E60" s="274"/>
      <c r="F60" s="274"/>
      <c r="G60" s="274"/>
      <c r="H60" s="274"/>
      <c r="I60" s="274"/>
      <c r="J60" s="274"/>
      <c r="K60" s="274"/>
      <c r="L60" s="274"/>
      <c r="M60" s="54" t="s">
        <v>96</v>
      </c>
      <c r="N60" s="55" t="s">
        <v>97</v>
      </c>
      <c r="O60" s="56" t="s">
        <v>98</v>
      </c>
    </row>
    <row r="61" spans="1:15" x14ac:dyDescent="0.25">
      <c r="B61" s="53">
        <v>1</v>
      </c>
      <c r="C61" s="274">
        <v>2</v>
      </c>
      <c r="D61" s="274"/>
      <c r="E61" s="274"/>
      <c r="F61" s="274"/>
      <c r="G61" s="274"/>
      <c r="H61" s="274"/>
      <c r="I61" s="274"/>
      <c r="J61" s="274"/>
      <c r="K61" s="274"/>
      <c r="L61" s="274"/>
      <c r="M61" s="57">
        <v>3</v>
      </c>
      <c r="N61" s="58">
        <v>4</v>
      </c>
      <c r="O61" s="56">
        <v>5</v>
      </c>
    </row>
    <row r="62" spans="1:15" ht="30.75" customHeight="1" x14ac:dyDescent="0.25">
      <c r="B62" s="59"/>
      <c r="C62" s="271" t="s">
        <v>99</v>
      </c>
      <c r="D62" s="271"/>
      <c r="E62" s="271"/>
      <c r="F62" s="271"/>
      <c r="G62" s="271"/>
      <c r="H62" s="271"/>
      <c r="I62" s="271"/>
      <c r="J62" s="271"/>
      <c r="K62" s="271"/>
      <c r="L62" s="271"/>
      <c r="M62" s="60">
        <v>3551689.63</v>
      </c>
      <c r="N62" s="61">
        <f>N63</f>
        <v>203900</v>
      </c>
      <c r="O62" s="62">
        <f>M62+N62</f>
        <v>3755589.63</v>
      </c>
    </row>
    <row r="63" spans="1:15" ht="15.75" x14ac:dyDescent="0.25">
      <c r="B63" s="59"/>
      <c r="C63" s="275" t="s">
        <v>100</v>
      </c>
      <c r="D63" s="276"/>
      <c r="E63" s="276"/>
      <c r="F63" s="276"/>
      <c r="G63" s="276"/>
      <c r="H63" s="276"/>
      <c r="I63" s="276"/>
      <c r="J63" s="276"/>
      <c r="K63" s="276"/>
      <c r="L63" s="277"/>
      <c r="M63" s="60">
        <v>2000000</v>
      </c>
      <c r="N63" s="61">
        <v>203900</v>
      </c>
      <c r="O63" s="62">
        <f t="shared" ref="O63:O69" si="0">M63+N63</f>
        <v>2203900</v>
      </c>
    </row>
    <row r="64" spans="1:15" ht="15.75" x14ac:dyDescent="0.25">
      <c r="B64" s="59"/>
      <c r="C64" s="271" t="s">
        <v>101</v>
      </c>
      <c r="D64" s="271"/>
      <c r="E64" s="271"/>
      <c r="F64" s="271"/>
      <c r="G64" s="271"/>
      <c r="H64" s="271"/>
      <c r="I64" s="271"/>
      <c r="J64" s="271"/>
      <c r="K64" s="271"/>
      <c r="L64" s="271"/>
      <c r="M64" s="60">
        <v>18139182.879999999</v>
      </c>
      <c r="N64" s="63"/>
      <c r="O64" s="62">
        <f t="shared" si="0"/>
        <v>18139182.879999999</v>
      </c>
    </row>
    <row r="65" spans="1:15" ht="15.75" x14ac:dyDescent="0.25">
      <c r="B65" s="59"/>
      <c r="C65" s="271" t="s">
        <v>102</v>
      </c>
      <c r="D65" s="271"/>
      <c r="E65" s="271"/>
      <c r="F65" s="271"/>
      <c r="G65" s="271"/>
      <c r="H65" s="271"/>
      <c r="I65" s="271"/>
      <c r="J65" s="271"/>
      <c r="K65" s="271"/>
      <c r="L65" s="271"/>
      <c r="M65" s="60">
        <v>3201748.41</v>
      </c>
      <c r="N65" s="63"/>
      <c r="O65" s="62">
        <f t="shared" si="0"/>
        <v>3201748.41</v>
      </c>
    </row>
    <row r="66" spans="1:15" ht="15.75" x14ac:dyDescent="0.25">
      <c r="B66" s="59"/>
      <c r="C66" s="271" t="s">
        <v>103</v>
      </c>
      <c r="D66" s="271"/>
      <c r="E66" s="271"/>
      <c r="F66" s="271"/>
      <c r="G66" s="271"/>
      <c r="H66" s="271"/>
      <c r="I66" s="271"/>
      <c r="J66" s="271"/>
      <c r="K66" s="271"/>
      <c r="L66" s="271"/>
      <c r="M66" s="60">
        <v>6308858.6200000001</v>
      </c>
      <c r="N66" s="63"/>
      <c r="O66" s="62">
        <f t="shared" si="0"/>
        <v>6308858.6200000001</v>
      </c>
    </row>
    <row r="67" spans="1:15" ht="15.75" x14ac:dyDescent="0.25">
      <c r="B67" s="59"/>
      <c r="C67" s="271" t="s">
        <v>104</v>
      </c>
      <c r="D67" s="271"/>
      <c r="E67" s="271"/>
      <c r="F67" s="271"/>
      <c r="G67" s="271"/>
      <c r="H67" s="271"/>
      <c r="I67" s="271"/>
      <c r="J67" s="271"/>
      <c r="K67" s="271"/>
      <c r="L67" s="271"/>
      <c r="M67" s="60">
        <f t="shared" ref="M67" si="1">Z67</f>
        <v>0</v>
      </c>
      <c r="N67" s="63"/>
      <c r="O67" s="62">
        <f t="shared" si="0"/>
        <v>0</v>
      </c>
    </row>
    <row r="68" spans="1:15" ht="15.75" x14ac:dyDescent="0.25">
      <c r="B68" s="51"/>
      <c r="C68" s="272" t="s">
        <v>105</v>
      </c>
      <c r="D68" s="272"/>
      <c r="E68" s="272"/>
      <c r="F68" s="272"/>
      <c r="G68" s="272"/>
      <c r="H68" s="272"/>
      <c r="I68" s="272"/>
      <c r="J68" s="272"/>
      <c r="K68" s="272"/>
      <c r="L68" s="272"/>
      <c r="M68" s="60">
        <v>277398</v>
      </c>
      <c r="N68" s="63"/>
      <c r="O68" s="62">
        <f t="shared" si="0"/>
        <v>277398</v>
      </c>
    </row>
    <row r="69" spans="1:15" ht="15.75" x14ac:dyDescent="0.25">
      <c r="B69" s="51"/>
      <c r="C69" s="272" t="s">
        <v>106</v>
      </c>
      <c r="D69" s="272"/>
      <c r="E69" s="272"/>
      <c r="F69" s="272"/>
      <c r="G69" s="272"/>
      <c r="H69" s="272"/>
      <c r="I69" s="272"/>
      <c r="J69" s="272"/>
      <c r="K69" s="272"/>
      <c r="L69" s="272"/>
      <c r="M69" s="60">
        <v>40594.22</v>
      </c>
      <c r="N69" s="63"/>
      <c r="O69" s="62">
        <f t="shared" si="0"/>
        <v>40594.22</v>
      </c>
    </row>
    <row r="70" spans="1:15" ht="15.75" x14ac:dyDescent="0.25">
      <c r="B70" s="273" t="s">
        <v>98</v>
      </c>
      <c r="C70" s="273"/>
      <c r="D70" s="273"/>
      <c r="E70" s="273"/>
      <c r="F70" s="273"/>
      <c r="G70" s="273"/>
      <c r="H70" s="273"/>
      <c r="I70" s="273"/>
      <c r="J70" s="273"/>
      <c r="K70" s="273"/>
      <c r="L70" s="273"/>
      <c r="M70" s="64">
        <f>SUM(M62:M69)-M63</f>
        <v>31519471.759999998</v>
      </c>
      <c r="N70" s="64">
        <f>SUM(N62:N69)-N63</f>
        <v>203900</v>
      </c>
      <c r="O70" s="64">
        <f>SUM(O62:O69)-O63</f>
        <v>31723371.759999998</v>
      </c>
    </row>
    <row r="71" spans="1:15" x14ac:dyDescent="0.25">
      <c r="B71" s="50"/>
      <c r="C71" s="50"/>
      <c r="D71" s="50"/>
      <c r="E71" s="50"/>
      <c r="F71" s="50"/>
      <c r="G71" s="50"/>
      <c r="M71" s="65"/>
    </row>
    <row r="72" spans="1:15" x14ac:dyDescent="0.25">
      <c r="B72" s="50"/>
      <c r="C72" s="50"/>
      <c r="D72" s="50"/>
      <c r="E72" s="50"/>
      <c r="F72" s="50"/>
      <c r="G72" s="50"/>
    </row>
    <row r="73" spans="1:15" ht="15.75" x14ac:dyDescent="0.25">
      <c r="A73" s="66">
        <v>10</v>
      </c>
      <c r="B73" s="203" t="s">
        <v>107</v>
      </c>
      <c r="C73" s="203"/>
      <c r="D73" s="203"/>
      <c r="E73" s="203"/>
      <c r="F73" s="203"/>
      <c r="G73" s="203"/>
      <c r="H73" s="203"/>
      <c r="I73" s="203"/>
      <c r="J73" s="203"/>
      <c r="K73" s="203"/>
      <c r="L73" s="203"/>
      <c r="M73" s="203"/>
      <c r="N73" s="203"/>
      <c r="O73" s="203"/>
    </row>
    <row r="74" spans="1:15" x14ac:dyDescent="0.25">
      <c r="B74" s="50"/>
      <c r="C74" s="50"/>
      <c r="D74" s="50"/>
      <c r="E74" s="50"/>
      <c r="F74" s="50"/>
      <c r="G74" s="50"/>
      <c r="O74" s="52" t="s">
        <v>94</v>
      </c>
    </row>
    <row r="75" spans="1:15" ht="15.75" x14ac:dyDescent="0.25">
      <c r="B75" s="243" t="s">
        <v>108</v>
      </c>
      <c r="C75" s="244"/>
      <c r="D75" s="244"/>
      <c r="E75" s="244"/>
      <c r="F75" s="244"/>
      <c r="G75" s="244"/>
      <c r="H75" s="244"/>
      <c r="I75" s="245"/>
      <c r="J75" s="267" t="s">
        <v>96</v>
      </c>
      <c r="K75" s="268"/>
      <c r="L75" s="267" t="s">
        <v>97</v>
      </c>
      <c r="M75" s="268"/>
      <c r="N75" s="269" t="s">
        <v>98</v>
      </c>
      <c r="O75" s="270"/>
    </row>
    <row r="76" spans="1:15" ht="15.75" x14ac:dyDescent="0.25">
      <c r="B76" s="201">
        <v>1</v>
      </c>
      <c r="C76" s="201"/>
      <c r="D76" s="201"/>
      <c r="E76" s="201"/>
      <c r="F76" s="201"/>
      <c r="G76" s="201"/>
      <c r="H76" s="201"/>
      <c r="I76" s="201"/>
      <c r="J76" s="201">
        <v>2</v>
      </c>
      <c r="K76" s="201"/>
      <c r="L76" s="201">
        <v>3</v>
      </c>
      <c r="M76" s="201"/>
      <c r="N76" s="201">
        <v>4</v>
      </c>
      <c r="O76" s="201"/>
    </row>
    <row r="77" spans="1:15" ht="15.75" x14ac:dyDescent="0.25">
      <c r="B77" s="257" t="s">
        <v>109</v>
      </c>
      <c r="C77" s="258"/>
      <c r="D77" s="259"/>
      <c r="E77" s="259"/>
      <c r="F77" s="259"/>
      <c r="G77" s="259"/>
      <c r="H77" s="259"/>
      <c r="I77" s="259"/>
      <c r="J77" s="260">
        <v>3030789.63</v>
      </c>
      <c r="K77" s="261"/>
      <c r="L77" s="260">
        <v>203900</v>
      </c>
      <c r="M77" s="261"/>
      <c r="N77" s="260">
        <f>SUM(J77:M77)</f>
        <v>3234689.63</v>
      </c>
      <c r="O77" s="261"/>
    </row>
    <row r="78" spans="1:15" ht="15.75" x14ac:dyDescent="0.25">
      <c r="B78" s="262" t="s">
        <v>98</v>
      </c>
      <c r="C78" s="263"/>
      <c r="D78" s="264"/>
      <c r="E78" s="264"/>
      <c r="F78" s="264"/>
      <c r="G78" s="264"/>
      <c r="H78" s="264"/>
      <c r="I78" s="264"/>
      <c r="J78" s="265">
        <f>SUM(J77)</f>
        <v>3030789.63</v>
      </c>
      <c r="K78" s="266"/>
      <c r="L78" s="265">
        <f>SUM(L77)</f>
        <v>203900</v>
      </c>
      <c r="M78" s="266"/>
      <c r="N78" s="265">
        <f>SUM(N77)</f>
        <v>3234689.63</v>
      </c>
      <c r="O78" s="266"/>
    </row>
    <row r="79" spans="1:15" ht="15.7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  <row r="80" spans="1:15" x14ac:dyDescent="0.25">
      <c r="A80" s="66" t="s">
        <v>110</v>
      </c>
      <c r="B80" s="69"/>
      <c r="C80" s="69"/>
      <c r="D80" s="70"/>
      <c r="E80" s="70"/>
      <c r="F80" s="70"/>
      <c r="G80" s="70"/>
    </row>
    <row r="81" spans="2:15" x14ac:dyDescent="0.25">
      <c r="B81" s="70"/>
      <c r="C81" s="70"/>
      <c r="D81" s="70"/>
      <c r="E81" s="70"/>
      <c r="F81" s="70"/>
      <c r="G81" s="70"/>
    </row>
    <row r="82" spans="2:15" ht="15.75" x14ac:dyDescent="0.25">
      <c r="B82" s="71" t="s">
        <v>111</v>
      </c>
      <c r="C82" s="243" t="s">
        <v>112</v>
      </c>
      <c r="D82" s="244"/>
      <c r="E82" s="244"/>
      <c r="F82" s="244"/>
      <c r="G82" s="244"/>
      <c r="H82" s="244"/>
      <c r="I82" s="245"/>
      <c r="J82" s="246" t="s">
        <v>113</v>
      </c>
      <c r="K82" s="248" t="s">
        <v>114</v>
      </c>
      <c r="L82" s="249"/>
      <c r="M82" s="252" t="s">
        <v>96</v>
      </c>
      <c r="N82" s="252" t="s">
        <v>97</v>
      </c>
      <c r="O82" s="252" t="s">
        <v>98</v>
      </c>
    </row>
    <row r="83" spans="2:15" ht="15.75" x14ac:dyDescent="0.25">
      <c r="B83" s="72" t="s">
        <v>115</v>
      </c>
      <c r="C83" s="254"/>
      <c r="D83" s="255"/>
      <c r="E83" s="255"/>
      <c r="F83" s="255"/>
      <c r="G83" s="255"/>
      <c r="H83" s="255"/>
      <c r="I83" s="256"/>
      <c r="J83" s="247"/>
      <c r="K83" s="250"/>
      <c r="L83" s="251"/>
      <c r="M83" s="253"/>
      <c r="N83" s="253"/>
      <c r="O83" s="253"/>
    </row>
    <row r="84" spans="2:15" ht="15.75" x14ac:dyDescent="0.25">
      <c r="B84" s="73">
        <v>1</v>
      </c>
      <c r="C84" s="223">
        <v>2</v>
      </c>
      <c r="D84" s="236"/>
      <c r="E84" s="236"/>
      <c r="F84" s="236"/>
      <c r="G84" s="236"/>
      <c r="H84" s="236"/>
      <c r="I84" s="224"/>
      <c r="J84" s="75">
        <v>3</v>
      </c>
      <c r="K84" s="223">
        <v>4</v>
      </c>
      <c r="L84" s="224"/>
      <c r="M84" s="76">
        <v>5</v>
      </c>
      <c r="N84" s="77">
        <v>6</v>
      </c>
      <c r="O84" s="77">
        <v>7</v>
      </c>
    </row>
    <row r="85" spans="2:15" ht="34.5" customHeight="1" x14ac:dyDescent="0.25">
      <c r="B85" s="78"/>
      <c r="C85" s="237" t="s">
        <v>99</v>
      </c>
      <c r="D85" s="238"/>
      <c r="E85" s="238"/>
      <c r="F85" s="238"/>
      <c r="G85" s="238"/>
      <c r="H85" s="238"/>
      <c r="I85" s="238"/>
      <c r="J85" s="238"/>
      <c r="K85" s="238"/>
      <c r="L85" s="238"/>
      <c r="M85" s="238"/>
      <c r="N85" s="238"/>
      <c r="O85" s="239"/>
    </row>
    <row r="86" spans="2:15" ht="15.75" x14ac:dyDescent="0.25">
      <c r="B86" s="79">
        <v>1</v>
      </c>
      <c r="C86" s="225" t="s">
        <v>116</v>
      </c>
      <c r="D86" s="226"/>
      <c r="E86" s="226"/>
      <c r="F86" s="226"/>
      <c r="G86" s="226"/>
      <c r="H86" s="226"/>
      <c r="I86" s="227"/>
      <c r="J86" s="68"/>
      <c r="K86" s="201"/>
      <c r="L86" s="201"/>
      <c r="M86" s="68"/>
      <c r="N86" s="68"/>
      <c r="O86" s="68"/>
    </row>
    <row r="87" spans="2:15" ht="15.75" x14ac:dyDescent="0.25">
      <c r="B87" s="80"/>
      <c r="C87" s="240" t="s">
        <v>117</v>
      </c>
      <c r="D87" s="241"/>
      <c r="E87" s="241"/>
      <c r="F87" s="241"/>
      <c r="G87" s="241"/>
      <c r="H87" s="241"/>
      <c r="I87" s="242"/>
      <c r="J87" s="81" t="s">
        <v>118</v>
      </c>
      <c r="K87" s="198" t="s">
        <v>119</v>
      </c>
      <c r="L87" s="199"/>
      <c r="M87" s="82">
        <v>1</v>
      </c>
      <c r="N87" s="68"/>
      <c r="O87" s="68">
        <f>M87</f>
        <v>1</v>
      </c>
    </row>
    <row r="88" spans="2:15" ht="56.25" customHeight="1" x14ac:dyDescent="0.25">
      <c r="B88" s="44"/>
      <c r="C88" s="228" t="s">
        <v>203</v>
      </c>
      <c r="D88" s="229"/>
      <c r="E88" s="229"/>
      <c r="F88" s="229"/>
      <c r="G88" s="229"/>
      <c r="H88" s="229"/>
      <c r="I88" s="230"/>
      <c r="J88" s="81" t="s">
        <v>118</v>
      </c>
      <c r="K88" s="198" t="s">
        <v>120</v>
      </c>
      <c r="L88" s="199"/>
      <c r="M88" s="85">
        <v>1</v>
      </c>
      <c r="N88" s="86"/>
      <c r="O88" s="87">
        <v>1</v>
      </c>
    </row>
    <row r="89" spans="2:15" ht="33.75" customHeight="1" x14ac:dyDescent="0.25">
      <c r="B89" s="44"/>
      <c r="C89" s="207" t="s">
        <v>122</v>
      </c>
      <c r="D89" s="231"/>
      <c r="E89" s="231"/>
      <c r="F89" s="231"/>
      <c r="G89" s="231"/>
      <c r="H89" s="231"/>
      <c r="I89" s="232"/>
      <c r="J89" s="88" t="s">
        <v>118</v>
      </c>
      <c r="K89" s="210" t="s">
        <v>123</v>
      </c>
      <c r="L89" s="211"/>
      <c r="M89" s="89">
        <v>5.75</v>
      </c>
      <c r="N89" s="90"/>
      <c r="O89" s="90">
        <v>5.75</v>
      </c>
    </row>
    <row r="90" spans="2:15" ht="38.25" customHeight="1" x14ac:dyDescent="0.25">
      <c r="B90" s="44"/>
      <c r="C90" s="233" t="s">
        <v>124</v>
      </c>
      <c r="D90" s="234"/>
      <c r="E90" s="234"/>
      <c r="F90" s="234"/>
      <c r="G90" s="234"/>
      <c r="H90" s="234"/>
      <c r="I90" s="235"/>
      <c r="J90" s="84" t="s">
        <v>121</v>
      </c>
      <c r="K90" s="223" t="s">
        <v>125</v>
      </c>
      <c r="L90" s="224"/>
      <c r="M90" s="91">
        <v>2000000</v>
      </c>
      <c r="N90" s="92"/>
      <c r="O90" s="93">
        <f>M90</f>
        <v>2000000</v>
      </c>
    </row>
    <row r="91" spans="2:15" ht="48.75" customHeight="1" x14ac:dyDescent="0.25">
      <c r="B91" s="44"/>
      <c r="C91" s="220" t="s">
        <v>126</v>
      </c>
      <c r="D91" s="221"/>
      <c r="E91" s="221"/>
      <c r="F91" s="221"/>
      <c r="G91" s="221"/>
      <c r="H91" s="221"/>
      <c r="I91" s="222"/>
      <c r="J91" s="94" t="s">
        <v>118</v>
      </c>
      <c r="K91" s="223" t="s">
        <v>127</v>
      </c>
      <c r="L91" s="224"/>
      <c r="M91" s="91"/>
      <c r="N91" s="95">
        <v>203900</v>
      </c>
      <c r="O91" s="93">
        <v>203900</v>
      </c>
    </row>
    <row r="92" spans="2:15" ht="15.75" x14ac:dyDescent="0.25">
      <c r="B92" s="44">
        <v>2</v>
      </c>
      <c r="C92" s="225" t="s">
        <v>128</v>
      </c>
      <c r="D92" s="226"/>
      <c r="E92" s="226"/>
      <c r="F92" s="226"/>
      <c r="G92" s="226"/>
      <c r="H92" s="226"/>
      <c r="I92" s="227"/>
      <c r="J92" s="68"/>
      <c r="K92" s="198"/>
      <c r="L92" s="199"/>
      <c r="M92" s="96"/>
      <c r="N92" s="68"/>
      <c r="O92" s="97"/>
    </row>
    <row r="93" spans="2:15" ht="62.25" customHeight="1" x14ac:dyDescent="0.25">
      <c r="B93" s="44"/>
      <c r="C93" s="207" t="s">
        <v>204</v>
      </c>
      <c r="D93" s="208"/>
      <c r="E93" s="208"/>
      <c r="F93" s="208"/>
      <c r="G93" s="208"/>
      <c r="H93" s="208"/>
      <c r="I93" s="209"/>
      <c r="J93" s="99" t="s">
        <v>129</v>
      </c>
      <c r="K93" s="210" t="s">
        <v>130</v>
      </c>
      <c r="L93" s="211"/>
      <c r="M93" s="100">
        <v>2000</v>
      </c>
      <c r="N93" s="83"/>
      <c r="O93" s="101">
        <f t="shared" ref="O93:O94" si="2">M93</f>
        <v>2000</v>
      </c>
    </row>
    <row r="94" spans="2:15" ht="42.75" customHeight="1" x14ac:dyDescent="0.25">
      <c r="B94" s="44"/>
      <c r="C94" s="212" t="s">
        <v>131</v>
      </c>
      <c r="D94" s="212"/>
      <c r="E94" s="212"/>
      <c r="F94" s="212"/>
      <c r="G94" s="212"/>
      <c r="H94" s="212"/>
      <c r="I94" s="212"/>
      <c r="J94" s="98" t="s">
        <v>129</v>
      </c>
      <c r="K94" s="213" t="s">
        <v>132</v>
      </c>
      <c r="L94" s="214"/>
      <c r="M94" s="102">
        <v>986</v>
      </c>
      <c r="N94" s="102"/>
      <c r="O94" s="103">
        <f t="shared" si="2"/>
        <v>986</v>
      </c>
    </row>
    <row r="95" spans="2:15" ht="35.25" customHeight="1" x14ac:dyDescent="0.25">
      <c r="B95" s="44"/>
      <c r="C95" s="215" t="s">
        <v>133</v>
      </c>
      <c r="D95" s="216"/>
      <c r="E95" s="216"/>
      <c r="F95" s="216"/>
      <c r="G95" s="216"/>
      <c r="H95" s="216"/>
      <c r="I95" s="217"/>
      <c r="J95" s="104" t="s">
        <v>118</v>
      </c>
      <c r="K95" s="218" t="s">
        <v>134</v>
      </c>
      <c r="L95" s="219"/>
      <c r="M95" s="105"/>
      <c r="N95" s="105">
        <v>3</v>
      </c>
      <c r="O95" s="103"/>
    </row>
    <row r="96" spans="2:15" ht="15.75" x14ac:dyDescent="0.25">
      <c r="B96" s="106">
        <v>3</v>
      </c>
      <c r="C96" s="202" t="s">
        <v>135</v>
      </c>
      <c r="D96" s="203"/>
      <c r="E96" s="203"/>
      <c r="F96" s="203"/>
      <c r="G96" s="203"/>
      <c r="H96" s="203"/>
      <c r="I96" s="204"/>
      <c r="J96" s="107"/>
      <c r="K96" s="205"/>
      <c r="L96" s="206"/>
      <c r="M96" s="108"/>
      <c r="N96" s="83"/>
      <c r="O96" s="97"/>
    </row>
    <row r="97" spans="2:15" ht="48" customHeight="1" x14ac:dyDescent="0.25">
      <c r="B97" s="44"/>
      <c r="C97" s="195" t="s">
        <v>137</v>
      </c>
      <c r="D97" s="196"/>
      <c r="E97" s="196"/>
      <c r="F97" s="196"/>
      <c r="G97" s="196"/>
      <c r="H97" s="196"/>
      <c r="I97" s="197"/>
      <c r="J97" s="68" t="s">
        <v>121</v>
      </c>
      <c r="K97" s="198" t="s">
        <v>136</v>
      </c>
      <c r="L97" s="199"/>
      <c r="M97" s="93">
        <f>M90/M94</f>
        <v>2028.3975659229209</v>
      </c>
      <c r="N97" s="109"/>
      <c r="O97" s="93">
        <f>O90/O94</f>
        <v>2028.3975659229209</v>
      </c>
    </row>
    <row r="98" spans="2:15" ht="15.75" x14ac:dyDescent="0.25">
      <c r="B98" s="44"/>
      <c r="C98" s="195" t="s">
        <v>138</v>
      </c>
      <c r="D98" s="196"/>
      <c r="E98" s="196"/>
      <c r="F98" s="196"/>
      <c r="G98" s="196"/>
      <c r="H98" s="196"/>
      <c r="I98" s="197"/>
      <c r="J98" s="68" t="s">
        <v>121</v>
      </c>
      <c r="K98" s="198" t="s">
        <v>136</v>
      </c>
      <c r="L98" s="199"/>
      <c r="M98" s="93"/>
      <c r="N98" s="93">
        <v>67966.66</v>
      </c>
      <c r="O98" s="93"/>
    </row>
    <row r="99" spans="2:15" ht="15.75" x14ac:dyDescent="0.25">
      <c r="B99" s="44">
        <v>4</v>
      </c>
      <c r="C99" s="200" t="s">
        <v>139</v>
      </c>
      <c r="D99" s="200"/>
      <c r="E99" s="200"/>
      <c r="F99" s="200"/>
      <c r="G99" s="200"/>
      <c r="H99" s="200"/>
      <c r="I99" s="200"/>
      <c r="J99" s="67"/>
      <c r="K99" s="201"/>
      <c r="L99" s="201"/>
      <c r="M99" s="96"/>
      <c r="N99" s="68"/>
      <c r="O99" s="68"/>
    </row>
    <row r="100" spans="2:15" ht="15.75" x14ac:dyDescent="0.25">
      <c r="B100" s="44"/>
      <c r="C100" s="189" t="s">
        <v>140</v>
      </c>
      <c r="D100" s="190"/>
      <c r="E100" s="190"/>
      <c r="F100" s="190"/>
      <c r="G100" s="190"/>
      <c r="H100" s="190"/>
      <c r="I100" s="191"/>
      <c r="J100" s="110" t="s">
        <v>141</v>
      </c>
      <c r="K100" s="192" t="s">
        <v>142</v>
      </c>
      <c r="L100" s="193"/>
      <c r="M100" s="96"/>
      <c r="N100" s="68">
        <v>100</v>
      </c>
      <c r="O100" s="68"/>
    </row>
    <row r="101" spans="2:15" ht="15.75" x14ac:dyDescent="0.25">
      <c r="B101" s="44"/>
      <c r="C101" s="167" t="s">
        <v>143</v>
      </c>
      <c r="D101" s="167"/>
      <c r="E101" s="167"/>
      <c r="F101" s="167"/>
      <c r="G101" s="167"/>
      <c r="H101" s="167"/>
      <c r="I101" s="167"/>
      <c r="J101" s="111"/>
      <c r="K101" s="194"/>
      <c r="L101" s="194"/>
      <c r="M101" s="112"/>
      <c r="N101" s="113"/>
      <c r="O101" s="113"/>
    </row>
    <row r="102" spans="2:15" ht="16.5" x14ac:dyDescent="0.25">
      <c r="B102" s="44"/>
      <c r="C102" s="156" t="s">
        <v>116</v>
      </c>
      <c r="D102" s="157"/>
      <c r="E102" s="157"/>
      <c r="F102" s="157"/>
      <c r="G102" s="157"/>
      <c r="H102" s="157"/>
      <c r="I102" s="158"/>
      <c r="J102" s="67"/>
      <c r="K102" s="171"/>
      <c r="L102" s="172"/>
      <c r="M102" s="114"/>
      <c r="N102" s="115"/>
      <c r="O102" s="115"/>
    </row>
    <row r="103" spans="2:15" ht="15.75" x14ac:dyDescent="0.25">
      <c r="B103" s="44"/>
      <c r="C103" s="146" t="s">
        <v>144</v>
      </c>
      <c r="D103" s="147"/>
      <c r="E103" s="147"/>
      <c r="F103" s="147"/>
      <c r="G103" s="147"/>
      <c r="H103" s="147"/>
      <c r="I103" s="148"/>
      <c r="J103" s="67" t="s">
        <v>118</v>
      </c>
      <c r="K103" s="171" t="s">
        <v>145</v>
      </c>
      <c r="L103" s="172"/>
      <c r="M103" s="114">
        <v>1</v>
      </c>
      <c r="N103" s="115"/>
      <c r="O103" s="115">
        <f>M103</f>
        <v>1</v>
      </c>
    </row>
    <row r="104" spans="2:15" ht="15.75" x14ac:dyDescent="0.25">
      <c r="B104" s="44"/>
      <c r="C104" s="146" t="s">
        <v>146</v>
      </c>
      <c r="D104" s="147"/>
      <c r="E104" s="147"/>
      <c r="F104" s="147"/>
      <c r="G104" s="147"/>
      <c r="H104" s="147"/>
      <c r="I104" s="148"/>
      <c r="J104" s="67" t="s">
        <v>147</v>
      </c>
      <c r="K104" s="149" t="s">
        <v>148</v>
      </c>
      <c r="L104" s="150"/>
      <c r="M104" s="116">
        <v>18139182.219999999</v>
      </c>
      <c r="N104" s="115"/>
      <c r="O104" s="117">
        <f>M104</f>
        <v>18139182.219999999</v>
      </c>
    </row>
    <row r="105" spans="2:15" ht="15.75" x14ac:dyDescent="0.25">
      <c r="B105" s="44"/>
      <c r="C105" s="146" t="s">
        <v>149</v>
      </c>
      <c r="D105" s="147"/>
      <c r="E105" s="147"/>
      <c r="F105" s="147"/>
      <c r="G105" s="147"/>
      <c r="H105" s="147"/>
      <c r="I105" s="148"/>
      <c r="J105" s="67" t="s">
        <v>147</v>
      </c>
      <c r="K105" s="149" t="s">
        <v>148</v>
      </c>
      <c r="L105" s="150"/>
      <c r="M105" s="114"/>
      <c r="N105" s="115"/>
      <c r="O105" s="115"/>
    </row>
    <row r="106" spans="2:15" ht="16.5" x14ac:dyDescent="0.25">
      <c r="B106" s="44"/>
      <c r="C106" s="156" t="s">
        <v>128</v>
      </c>
      <c r="D106" s="157"/>
      <c r="E106" s="157"/>
      <c r="F106" s="157"/>
      <c r="G106" s="157"/>
      <c r="H106" s="157"/>
      <c r="I106" s="158"/>
      <c r="J106" s="67"/>
      <c r="K106" s="154"/>
      <c r="L106" s="155"/>
      <c r="M106" s="114"/>
      <c r="N106" s="115"/>
      <c r="O106" s="115"/>
    </row>
    <row r="107" spans="2:15" ht="15.75" x14ac:dyDescent="0.25">
      <c r="B107" s="44"/>
      <c r="C107" s="146" t="s">
        <v>150</v>
      </c>
      <c r="D107" s="147"/>
      <c r="E107" s="147"/>
      <c r="F107" s="147"/>
      <c r="G107" s="147"/>
      <c r="H107" s="147"/>
      <c r="I107" s="148"/>
      <c r="J107" s="67" t="s">
        <v>151</v>
      </c>
      <c r="K107" s="149" t="s">
        <v>152</v>
      </c>
      <c r="L107" s="150"/>
      <c r="M107" s="114">
        <v>3088.5</v>
      </c>
      <c r="N107" s="115"/>
      <c r="O107" s="115">
        <f t="shared" ref="O107:O131" si="3">M107</f>
        <v>3088.5</v>
      </c>
    </row>
    <row r="108" spans="2:15" ht="15.75" x14ac:dyDescent="0.25">
      <c r="B108" s="44"/>
      <c r="C108" s="146" t="s">
        <v>153</v>
      </c>
      <c r="D108" s="147"/>
      <c r="E108" s="147"/>
      <c r="F108" s="147"/>
      <c r="G108" s="147"/>
      <c r="H108" s="147"/>
      <c r="I108" s="148"/>
      <c r="J108" s="67" t="s">
        <v>151</v>
      </c>
      <c r="K108" s="149" t="s">
        <v>152</v>
      </c>
      <c r="L108" s="150"/>
      <c r="M108" s="114">
        <v>326.89999999999998</v>
      </c>
      <c r="N108" s="115"/>
      <c r="O108" s="115">
        <f t="shared" si="3"/>
        <v>326.89999999999998</v>
      </c>
    </row>
    <row r="109" spans="2:15" ht="15.75" x14ac:dyDescent="0.25">
      <c r="B109" s="44"/>
      <c r="C109" s="146" t="s">
        <v>154</v>
      </c>
      <c r="D109" s="147"/>
      <c r="E109" s="147"/>
      <c r="F109" s="147"/>
      <c r="G109" s="147"/>
      <c r="H109" s="147"/>
      <c r="I109" s="148"/>
      <c r="J109" s="67" t="s">
        <v>151</v>
      </c>
      <c r="K109" s="149" t="s">
        <v>152</v>
      </c>
      <c r="L109" s="150"/>
      <c r="M109" s="114">
        <v>677.7</v>
      </c>
      <c r="N109" s="115"/>
      <c r="O109" s="115">
        <f t="shared" si="3"/>
        <v>677.7</v>
      </c>
    </row>
    <row r="110" spans="2:15" ht="15.75" x14ac:dyDescent="0.25">
      <c r="B110" s="44"/>
      <c r="C110" s="146" t="s">
        <v>153</v>
      </c>
      <c r="D110" s="147"/>
      <c r="E110" s="147"/>
      <c r="F110" s="147"/>
      <c r="G110" s="147"/>
      <c r="H110" s="147"/>
      <c r="I110" s="148"/>
      <c r="J110" s="67" t="s">
        <v>155</v>
      </c>
      <c r="K110" s="149" t="s">
        <v>152</v>
      </c>
      <c r="L110" s="150"/>
      <c r="M110" s="114"/>
      <c r="N110" s="115"/>
      <c r="O110" s="115"/>
    </row>
    <row r="111" spans="2:15" ht="15.75" x14ac:dyDescent="0.25">
      <c r="B111" s="44"/>
      <c r="C111" s="146" t="s">
        <v>156</v>
      </c>
      <c r="D111" s="147"/>
      <c r="E111" s="147"/>
      <c r="F111" s="147"/>
      <c r="G111" s="147"/>
      <c r="H111" s="147"/>
      <c r="I111" s="148"/>
      <c r="J111" s="67" t="s">
        <v>155</v>
      </c>
      <c r="K111" s="149" t="s">
        <v>152</v>
      </c>
      <c r="L111" s="150"/>
      <c r="M111" s="114">
        <v>306.5</v>
      </c>
      <c r="N111" s="115"/>
      <c r="O111" s="115">
        <f t="shared" si="3"/>
        <v>306.5</v>
      </c>
    </row>
    <row r="112" spans="2:15" ht="16.5" x14ac:dyDescent="0.25">
      <c r="B112" s="44"/>
      <c r="C112" s="156" t="s">
        <v>135</v>
      </c>
      <c r="D112" s="157"/>
      <c r="E112" s="157"/>
      <c r="F112" s="157"/>
      <c r="G112" s="157"/>
      <c r="H112" s="157"/>
      <c r="I112" s="158"/>
      <c r="J112" s="67"/>
      <c r="K112" s="154"/>
      <c r="L112" s="155"/>
      <c r="M112" s="114"/>
      <c r="N112" s="115"/>
      <c r="O112" s="115"/>
    </row>
    <row r="113" spans="2:15" ht="15.75" x14ac:dyDescent="0.25">
      <c r="B113" s="44"/>
      <c r="C113" s="146" t="s">
        <v>157</v>
      </c>
      <c r="D113" s="147"/>
      <c r="E113" s="147"/>
      <c r="F113" s="147"/>
      <c r="G113" s="147"/>
      <c r="H113" s="147"/>
      <c r="I113" s="148"/>
      <c r="J113" s="67" t="s">
        <v>147</v>
      </c>
      <c r="K113" s="149" t="s">
        <v>158</v>
      </c>
      <c r="L113" s="150"/>
      <c r="M113" s="118">
        <v>4715.1170000000002</v>
      </c>
      <c r="N113" s="68"/>
      <c r="O113" s="119">
        <f>M113</f>
        <v>4715.1170000000002</v>
      </c>
    </row>
    <row r="114" spans="2:15" ht="15.75" x14ac:dyDescent="0.25">
      <c r="B114" s="44"/>
      <c r="C114" s="146" t="s">
        <v>159</v>
      </c>
      <c r="D114" s="147"/>
      <c r="E114" s="147"/>
      <c r="F114" s="147"/>
      <c r="G114" s="147"/>
      <c r="H114" s="147"/>
      <c r="I114" s="148"/>
      <c r="J114" s="67" t="s">
        <v>147</v>
      </c>
      <c r="K114" s="149" t="s">
        <v>158</v>
      </c>
      <c r="L114" s="150"/>
      <c r="M114" s="118">
        <v>4715.1170000000002</v>
      </c>
      <c r="N114" s="115"/>
      <c r="O114" s="120">
        <f>M114</f>
        <v>4715.1170000000002</v>
      </c>
    </row>
    <row r="115" spans="2:15" ht="15.75" x14ac:dyDescent="0.25">
      <c r="B115" s="44"/>
      <c r="C115" s="146" t="s">
        <v>160</v>
      </c>
      <c r="D115" s="147"/>
      <c r="E115" s="147"/>
      <c r="F115" s="147"/>
      <c r="G115" s="147"/>
      <c r="H115" s="147"/>
      <c r="I115" s="148"/>
      <c r="J115" s="67" t="s">
        <v>147</v>
      </c>
      <c r="K115" s="149" t="s">
        <v>158</v>
      </c>
      <c r="L115" s="150"/>
      <c r="M115" s="118">
        <v>4715.1170000000002</v>
      </c>
      <c r="N115" s="115"/>
      <c r="O115" s="120">
        <f t="shared" si="3"/>
        <v>4715.1170000000002</v>
      </c>
    </row>
    <row r="116" spans="2:15" ht="15.75" x14ac:dyDescent="0.25">
      <c r="B116" s="44"/>
      <c r="C116" s="146" t="s">
        <v>161</v>
      </c>
      <c r="D116" s="147"/>
      <c r="E116" s="147"/>
      <c r="F116" s="147"/>
      <c r="G116" s="147"/>
      <c r="H116" s="147"/>
      <c r="I116" s="148"/>
      <c r="J116" s="67" t="s">
        <v>147</v>
      </c>
      <c r="K116" s="149" t="s">
        <v>158</v>
      </c>
      <c r="L116" s="150"/>
      <c r="M116" s="116"/>
      <c r="N116" s="115"/>
      <c r="O116" s="115"/>
    </row>
    <row r="117" spans="2:15" ht="15.75" x14ac:dyDescent="0.25">
      <c r="B117" s="44"/>
      <c r="C117" s="146" t="s">
        <v>162</v>
      </c>
      <c r="D117" s="147"/>
      <c r="E117" s="147"/>
      <c r="F117" s="147"/>
      <c r="G117" s="147"/>
      <c r="H117" s="147"/>
      <c r="I117" s="148"/>
      <c r="J117" s="67" t="s">
        <v>147</v>
      </c>
      <c r="K117" s="149" t="s">
        <v>158</v>
      </c>
      <c r="L117" s="150"/>
      <c r="M117" s="121">
        <v>407.84</v>
      </c>
      <c r="N117" s="115"/>
      <c r="O117" s="115">
        <f t="shared" si="3"/>
        <v>407.84</v>
      </c>
    </row>
    <row r="118" spans="2:15" ht="16.5" x14ac:dyDescent="0.25">
      <c r="B118" s="44"/>
      <c r="C118" s="156" t="s">
        <v>139</v>
      </c>
      <c r="D118" s="157"/>
      <c r="E118" s="157"/>
      <c r="F118" s="157"/>
      <c r="G118" s="157"/>
      <c r="H118" s="157"/>
      <c r="I118" s="158"/>
      <c r="J118" s="67"/>
      <c r="K118" s="154"/>
      <c r="L118" s="155"/>
      <c r="M118" s="114"/>
      <c r="N118" s="115"/>
      <c r="O118" s="115"/>
    </row>
    <row r="119" spans="2:15" ht="15.75" x14ac:dyDescent="0.25">
      <c r="B119" s="44"/>
      <c r="C119" s="146" t="s">
        <v>163</v>
      </c>
      <c r="D119" s="147"/>
      <c r="E119" s="147"/>
      <c r="F119" s="147"/>
      <c r="G119" s="147"/>
      <c r="H119" s="147"/>
      <c r="I119" s="148"/>
      <c r="J119" s="67" t="s">
        <v>141</v>
      </c>
      <c r="K119" s="149" t="s">
        <v>136</v>
      </c>
      <c r="L119" s="150"/>
      <c r="M119" s="114">
        <v>7.15</v>
      </c>
      <c r="N119" s="115"/>
      <c r="O119" s="115">
        <v>7.15</v>
      </c>
    </row>
    <row r="120" spans="2:15" ht="15.75" x14ac:dyDescent="0.25">
      <c r="B120" s="44"/>
      <c r="C120" s="146"/>
      <c r="D120" s="147"/>
      <c r="E120" s="147"/>
      <c r="F120" s="147"/>
      <c r="G120" s="147"/>
      <c r="H120" s="147"/>
      <c r="I120" s="148"/>
      <c r="J120" s="67"/>
      <c r="K120" s="154"/>
      <c r="L120" s="155"/>
      <c r="M120" s="114"/>
      <c r="N120" s="115"/>
      <c r="O120" s="115"/>
    </row>
    <row r="121" spans="2:15" ht="15.75" x14ac:dyDescent="0.25">
      <c r="B121" s="45"/>
      <c r="C121" s="177" t="s">
        <v>164</v>
      </c>
      <c r="D121" s="178"/>
      <c r="E121" s="178"/>
      <c r="F121" s="178"/>
      <c r="G121" s="178"/>
      <c r="H121" s="178"/>
      <c r="I121" s="179"/>
      <c r="J121" s="122"/>
      <c r="K121" s="180"/>
      <c r="L121" s="181"/>
      <c r="M121" s="123"/>
      <c r="N121" s="124"/>
      <c r="O121" s="124"/>
    </row>
    <row r="122" spans="2:15" ht="16.5" x14ac:dyDescent="0.25">
      <c r="B122" s="45"/>
      <c r="C122" s="156" t="s">
        <v>116</v>
      </c>
      <c r="D122" s="157"/>
      <c r="E122" s="157"/>
      <c r="F122" s="157"/>
      <c r="G122" s="157"/>
      <c r="H122" s="157"/>
      <c r="I122" s="158"/>
      <c r="J122" s="74"/>
      <c r="K122" s="154"/>
      <c r="L122" s="155"/>
      <c r="M122" s="114"/>
      <c r="N122" s="115"/>
      <c r="O122" s="115"/>
    </row>
    <row r="123" spans="2:15" ht="15.75" x14ac:dyDescent="0.25">
      <c r="B123" s="45"/>
      <c r="C123" s="146" t="s">
        <v>144</v>
      </c>
      <c r="D123" s="147"/>
      <c r="E123" s="147"/>
      <c r="F123" s="147"/>
      <c r="G123" s="147"/>
      <c r="H123" s="147"/>
      <c r="I123" s="148"/>
      <c r="J123" s="74" t="s">
        <v>118</v>
      </c>
      <c r="K123" s="171" t="s">
        <v>145</v>
      </c>
      <c r="L123" s="172"/>
      <c r="M123" s="114">
        <v>1</v>
      </c>
      <c r="N123" s="115"/>
      <c r="O123" s="115">
        <f t="shared" si="3"/>
        <v>1</v>
      </c>
    </row>
    <row r="124" spans="2:15" ht="15.75" x14ac:dyDescent="0.25">
      <c r="B124" s="45"/>
      <c r="C124" s="146" t="s">
        <v>165</v>
      </c>
      <c r="D124" s="147"/>
      <c r="E124" s="147"/>
      <c r="F124" s="147"/>
      <c r="G124" s="147"/>
      <c r="H124" s="147"/>
      <c r="I124" s="148"/>
      <c r="J124" s="74" t="s">
        <v>147</v>
      </c>
      <c r="K124" s="149" t="s">
        <v>148</v>
      </c>
      <c r="L124" s="150"/>
      <c r="M124" s="125">
        <v>1830853.22</v>
      </c>
      <c r="N124" s="115"/>
      <c r="O124" s="117">
        <v>1830853.22</v>
      </c>
    </row>
    <row r="125" spans="2:15" ht="15.75" x14ac:dyDescent="0.25">
      <c r="B125" s="45"/>
      <c r="C125" s="146" t="s">
        <v>166</v>
      </c>
      <c r="D125" s="147"/>
      <c r="E125" s="147"/>
      <c r="F125" s="147"/>
      <c r="G125" s="147"/>
      <c r="H125" s="147"/>
      <c r="I125" s="148"/>
      <c r="J125" s="74" t="s">
        <v>147</v>
      </c>
      <c r="K125" s="149" t="s">
        <v>148</v>
      </c>
      <c r="L125" s="150"/>
      <c r="M125" s="125">
        <v>1108195.19</v>
      </c>
      <c r="N125" s="115"/>
      <c r="O125" s="117">
        <v>1108195.19</v>
      </c>
    </row>
    <row r="126" spans="2:15" ht="15.75" x14ac:dyDescent="0.25">
      <c r="B126" s="45"/>
      <c r="C126" s="146" t="s">
        <v>167</v>
      </c>
      <c r="D126" s="147"/>
      <c r="E126" s="147"/>
      <c r="F126" s="147"/>
      <c r="G126" s="147"/>
      <c r="H126" s="147"/>
      <c r="I126" s="148"/>
      <c r="J126" s="74" t="s">
        <v>147</v>
      </c>
      <c r="K126" s="149" t="s">
        <v>148</v>
      </c>
      <c r="L126" s="150"/>
      <c r="M126" s="125">
        <v>262700</v>
      </c>
      <c r="N126" s="115"/>
      <c r="O126" s="117">
        <f t="shared" si="3"/>
        <v>262700</v>
      </c>
    </row>
    <row r="127" spans="2:15" ht="15.75" x14ac:dyDescent="0.25">
      <c r="B127" s="45"/>
      <c r="C127" s="146" t="s">
        <v>168</v>
      </c>
      <c r="D127" s="147"/>
      <c r="E127" s="147"/>
      <c r="F127" s="147"/>
      <c r="G127" s="147"/>
      <c r="H127" s="147"/>
      <c r="I127" s="148"/>
      <c r="J127" s="74" t="s">
        <v>147</v>
      </c>
      <c r="K127" s="149" t="s">
        <v>148</v>
      </c>
      <c r="L127" s="150"/>
      <c r="M127" s="114"/>
      <c r="N127" s="115"/>
      <c r="O127" s="115"/>
    </row>
    <row r="128" spans="2:15" ht="16.5" x14ac:dyDescent="0.25">
      <c r="B128" s="45"/>
      <c r="C128" s="156" t="s">
        <v>128</v>
      </c>
      <c r="D128" s="157"/>
      <c r="E128" s="157"/>
      <c r="F128" s="157"/>
      <c r="G128" s="157"/>
      <c r="H128" s="157"/>
      <c r="I128" s="158"/>
      <c r="J128" s="74"/>
      <c r="K128" s="154"/>
      <c r="L128" s="155"/>
      <c r="M128" s="114"/>
      <c r="N128" s="115"/>
      <c r="O128" s="115"/>
    </row>
    <row r="129" spans="2:15" ht="31.5" x14ac:dyDescent="0.25">
      <c r="B129" s="45"/>
      <c r="C129" s="146" t="s">
        <v>169</v>
      </c>
      <c r="D129" s="147"/>
      <c r="E129" s="147"/>
      <c r="F129" s="147"/>
      <c r="G129" s="147"/>
      <c r="H129" s="147"/>
      <c r="I129" s="148"/>
      <c r="J129" s="74" t="s">
        <v>170</v>
      </c>
      <c r="K129" s="149" t="s">
        <v>152</v>
      </c>
      <c r="L129" s="150"/>
      <c r="M129" s="114">
        <v>65.099999999999994</v>
      </c>
      <c r="N129" s="115"/>
      <c r="O129" s="115">
        <f t="shared" si="3"/>
        <v>65.099999999999994</v>
      </c>
    </row>
    <row r="130" spans="2:15" ht="31.5" x14ac:dyDescent="0.25">
      <c r="B130" s="45"/>
      <c r="C130" s="146" t="s">
        <v>171</v>
      </c>
      <c r="D130" s="147"/>
      <c r="E130" s="147"/>
      <c r="F130" s="147"/>
      <c r="G130" s="147"/>
      <c r="H130" s="147"/>
      <c r="I130" s="148"/>
      <c r="J130" s="74" t="s">
        <v>170</v>
      </c>
      <c r="K130" s="149" t="s">
        <v>152</v>
      </c>
      <c r="L130" s="150"/>
      <c r="M130" s="126">
        <v>65</v>
      </c>
      <c r="N130" s="115"/>
      <c r="O130" s="127">
        <f t="shared" si="3"/>
        <v>65</v>
      </c>
    </row>
    <row r="131" spans="2:15" ht="31.5" x14ac:dyDescent="0.25">
      <c r="B131" s="45"/>
      <c r="C131" s="146" t="s">
        <v>172</v>
      </c>
      <c r="D131" s="147"/>
      <c r="E131" s="147"/>
      <c r="F131" s="147"/>
      <c r="G131" s="147"/>
      <c r="H131" s="147"/>
      <c r="I131" s="148"/>
      <c r="J131" s="74" t="s">
        <v>170</v>
      </c>
      <c r="K131" s="149" t="s">
        <v>152</v>
      </c>
      <c r="L131" s="150"/>
      <c r="M131" s="114">
        <v>14.7</v>
      </c>
      <c r="N131" s="115"/>
      <c r="O131" s="115">
        <f t="shared" si="3"/>
        <v>14.7</v>
      </c>
    </row>
    <row r="132" spans="2:15" ht="16.5" x14ac:dyDescent="0.25">
      <c r="B132" s="45"/>
      <c r="C132" s="156" t="s">
        <v>135</v>
      </c>
      <c r="D132" s="157"/>
      <c r="E132" s="157"/>
      <c r="F132" s="157"/>
      <c r="G132" s="157"/>
      <c r="H132" s="157"/>
      <c r="I132" s="158"/>
      <c r="J132" s="74"/>
      <c r="K132" s="154"/>
      <c r="L132" s="155"/>
      <c r="M132" s="114"/>
      <c r="N132" s="115"/>
      <c r="O132" s="115"/>
    </row>
    <row r="133" spans="2:15" ht="15.75" x14ac:dyDescent="0.25">
      <c r="B133" s="45"/>
      <c r="C133" s="146" t="s">
        <v>173</v>
      </c>
      <c r="D133" s="147"/>
      <c r="E133" s="147"/>
      <c r="F133" s="147"/>
      <c r="G133" s="147"/>
      <c r="H133" s="147"/>
      <c r="I133" s="148"/>
      <c r="J133" s="74" t="s">
        <v>147</v>
      </c>
      <c r="K133" s="149" t="s">
        <v>158</v>
      </c>
      <c r="L133" s="150"/>
      <c r="M133" s="121">
        <v>36.756</v>
      </c>
      <c r="N133" s="115"/>
      <c r="O133" s="128">
        <f>M133</f>
        <v>36.756</v>
      </c>
    </row>
    <row r="134" spans="2:15" ht="15.75" x14ac:dyDescent="0.25">
      <c r="B134" s="45"/>
      <c r="C134" s="187" t="s">
        <v>174</v>
      </c>
      <c r="D134" s="187"/>
      <c r="E134" s="187"/>
      <c r="F134" s="187"/>
      <c r="G134" s="187"/>
      <c r="H134" s="187"/>
      <c r="I134" s="187"/>
      <c r="J134" s="67" t="s">
        <v>147</v>
      </c>
      <c r="K134" s="188" t="s">
        <v>158</v>
      </c>
      <c r="L134" s="188"/>
      <c r="M134" s="129">
        <v>22.248000000000001</v>
      </c>
      <c r="N134" s="68"/>
      <c r="O134" s="130">
        <f>M134</f>
        <v>22.248000000000001</v>
      </c>
    </row>
    <row r="135" spans="2:15" ht="15.75" x14ac:dyDescent="0.25">
      <c r="B135" s="45"/>
      <c r="C135" s="146" t="s">
        <v>175</v>
      </c>
      <c r="D135" s="147"/>
      <c r="E135" s="147"/>
      <c r="F135" s="147"/>
      <c r="G135" s="147"/>
      <c r="H135" s="147"/>
      <c r="I135" s="148"/>
      <c r="J135" s="74" t="s">
        <v>147</v>
      </c>
      <c r="K135" s="149" t="s">
        <v>158</v>
      </c>
      <c r="L135" s="150"/>
      <c r="M135" s="121">
        <v>22.248000000000001</v>
      </c>
      <c r="N135" s="115"/>
      <c r="O135" s="128">
        <f>M135</f>
        <v>22.248000000000001</v>
      </c>
    </row>
    <row r="136" spans="2:15" ht="16.5" x14ac:dyDescent="0.25">
      <c r="B136" s="45"/>
      <c r="C136" s="156" t="s">
        <v>139</v>
      </c>
      <c r="D136" s="157"/>
      <c r="E136" s="157"/>
      <c r="F136" s="157"/>
      <c r="G136" s="157"/>
      <c r="H136" s="157"/>
      <c r="I136" s="158"/>
      <c r="J136" s="74"/>
      <c r="K136" s="154"/>
      <c r="L136" s="155"/>
      <c r="M136" s="114"/>
      <c r="N136" s="115"/>
      <c r="O136" s="115"/>
    </row>
    <row r="137" spans="2:15" ht="15.75" x14ac:dyDescent="0.25">
      <c r="B137" s="45"/>
      <c r="C137" s="146" t="s">
        <v>163</v>
      </c>
      <c r="D137" s="147"/>
      <c r="E137" s="147"/>
      <c r="F137" s="147"/>
      <c r="G137" s="147"/>
      <c r="H137" s="147"/>
      <c r="I137" s="148"/>
      <c r="J137" s="74" t="s">
        <v>141</v>
      </c>
      <c r="K137" s="149" t="s">
        <v>136</v>
      </c>
      <c r="L137" s="150"/>
      <c r="M137" s="114">
        <v>21.9</v>
      </c>
      <c r="N137" s="115"/>
      <c r="O137" s="115">
        <v>21.9</v>
      </c>
    </row>
    <row r="138" spans="2:15" ht="15.75" x14ac:dyDescent="0.25">
      <c r="B138" s="45"/>
      <c r="C138" s="151"/>
      <c r="D138" s="152"/>
      <c r="E138" s="152"/>
      <c r="F138" s="152"/>
      <c r="G138" s="152"/>
      <c r="H138" s="152"/>
      <c r="I138" s="153"/>
      <c r="J138" s="74"/>
      <c r="K138" s="154"/>
      <c r="L138" s="155"/>
      <c r="M138" s="114"/>
      <c r="N138" s="115"/>
      <c r="O138" s="115"/>
    </row>
    <row r="139" spans="2:15" ht="15.75" x14ac:dyDescent="0.25">
      <c r="B139" s="45"/>
      <c r="C139" s="177" t="s">
        <v>176</v>
      </c>
      <c r="D139" s="178"/>
      <c r="E139" s="178"/>
      <c r="F139" s="178"/>
      <c r="G139" s="178"/>
      <c r="H139" s="178"/>
      <c r="I139" s="179"/>
      <c r="J139" s="122"/>
      <c r="K139" s="180"/>
      <c r="L139" s="181"/>
      <c r="M139" s="123"/>
      <c r="N139" s="124"/>
      <c r="O139" s="124"/>
    </row>
    <row r="140" spans="2:15" ht="16.5" x14ac:dyDescent="0.25">
      <c r="B140" s="45"/>
      <c r="C140" s="156" t="s">
        <v>116</v>
      </c>
      <c r="D140" s="157"/>
      <c r="E140" s="157"/>
      <c r="F140" s="157"/>
      <c r="G140" s="157"/>
      <c r="H140" s="157"/>
      <c r="I140" s="158"/>
      <c r="J140" s="74"/>
      <c r="K140" s="154"/>
      <c r="L140" s="155"/>
      <c r="M140" s="114"/>
      <c r="N140" s="115"/>
      <c r="O140" s="115"/>
    </row>
    <row r="141" spans="2:15" ht="15.75" x14ac:dyDescent="0.25">
      <c r="B141" s="45"/>
      <c r="C141" s="146" t="s">
        <v>144</v>
      </c>
      <c r="D141" s="147"/>
      <c r="E141" s="147"/>
      <c r="F141" s="147"/>
      <c r="G141" s="147"/>
      <c r="H141" s="147"/>
      <c r="I141" s="148"/>
      <c r="J141" s="74" t="s">
        <v>118</v>
      </c>
      <c r="K141" s="171" t="s">
        <v>145</v>
      </c>
      <c r="L141" s="172"/>
      <c r="M141" s="131">
        <v>1</v>
      </c>
      <c r="N141" s="131"/>
      <c r="O141" s="131">
        <v>1</v>
      </c>
    </row>
    <row r="142" spans="2:15" ht="15.75" x14ac:dyDescent="0.25">
      <c r="B142" s="45"/>
      <c r="C142" s="146" t="s">
        <v>177</v>
      </c>
      <c r="D142" s="147"/>
      <c r="E142" s="147"/>
      <c r="F142" s="147"/>
      <c r="G142" s="147"/>
      <c r="H142" s="147"/>
      <c r="I142" s="148"/>
      <c r="J142" s="74" t="s">
        <v>147</v>
      </c>
      <c r="K142" s="149" t="s">
        <v>148</v>
      </c>
      <c r="L142" s="150"/>
      <c r="M142" s="132">
        <v>4512673.93</v>
      </c>
      <c r="N142" s="68"/>
      <c r="O142" s="132">
        <v>4512673.93</v>
      </c>
    </row>
    <row r="143" spans="2:15" ht="15.75" x14ac:dyDescent="0.25">
      <c r="B143" s="45"/>
      <c r="C143" s="159" t="s">
        <v>178</v>
      </c>
      <c r="D143" s="160"/>
      <c r="E143" s="160"/>
      <c r="F143" s="160"/>
      <c r="G143" s="160"/>
      <c r="H143" s="160"/>
      <c r="I143" s="161"/>
      <c r="J143" s="74" t="s">
        <v>147</v>
      </c>
      <c r="K143" s="149" t="s">
        <v>148</v>
      </c>
      <c r="L143" s="150"/>
      <c r="M143" s="133">
        <v>1766884.69</v>
      </c>
      <c r="N143" s="134"/>
      <c r="O143" s="132">
        <v>1766884.69</v>
      </c>
    </row>
    <row r="144" spans="2:15" ht="15.75" x14ac:dyDescent="0.25">
      <c r="B144" s="45"/>
      <c r="C144" s="146" t="s">
        <v>179</v>
      </c>
      <c r="D144" s="147"/>
      <c r="E144" s="147"/>
      <c r="F144" s="147"/>
      <c r="G144" s="147"/>
      <c r="H144" s="147"/>
      <c r="I144" s="148"/>
      <c r="J144" s="74" t="s">
        <v>147</v>
      </c>
      <c r="K144" s="149" t="s">
        <v>148</v>
      </c>
      <c r="L144" s="150"/>
      <c r="M144" s="132">
        <f>46200-16900</f>
        <v>29300</v>
      </c>
      <c r="N144" s="68"/>
      <c r="O144" s="132">
        <f>M144</f>
        <v>29300</v>
      </c>
    </row>
    <row r="145" spans="2:15" ht="15.75" x14ac:dyDescent="0.25">
      <c r="B145" s="45"/>
      <c r="C145" s="146" t="s">
        <v>180</v>
      </c>
      <c r="D145" s="147"/>
      <c r="E145" s="147"/>
      <c r="F145" s="147"/>
      <c r="G145" s="147"/>
      <c r="H145" s="147"/>
      <c r="I145" s="148"/>
      <c r="J145" s="74" t="s">
        <v>147</v>
      </c>
      <c r="K145" s="149" t="s">
        <v>148</v>
      </c>
      <c r="L145" s="150"/>
      <c r="M145" s="114"/>
      <c r="N145" s="115"/>
      <c r="O145" s="135"/>
    </row>
    <row r="146" spans="2:15" ht="16.5" x14ac:dyDescent="0.25">
      <c r="B146" s="45"/>
      <c r="C146" s="156" t="s">
        <v>128</v>
      </c>
      <c r="D146" s="157"/>
      <c r="E146" s="157"/>
      <c r="F146" s="157"/>
      <c r="G146" s="157"/>
      <c r="H146" s="157"/>
      <c r="I146" s="158"/>
      <c r="J146" s="74"/>
      <c r="K146" s="154"/>
      <c r="L146" s="155"/>
      <c r="M146" s="114"/>
      <c r="N146" s="115"/>
      <c r="O146" s="135"/>
    </row>
    <row r="147" spans="2:15" ht="25.5" x14ac:dyDescent="0.25">
      <c r="B147" s="45"/>
      <c r="C147" s="162" t="s">
        <v>181</v>
      </c>
      <c r="D147" s="163"/>
      <c r="E147" s="163"/>
      <c r="F147" s="163"/>
      <c r="G147" s="163"/>
      <c r="H147" s="163"/>
      <c r="I147" s="164"/>
      <c r="J147" s="136" t="s">
        <v>182</v>
      </c>
      <c r="K147" s="165" t="s">
        <v>152</v>
      </c>
      <c r="L147" s="166"/>
      <c r="M147" s="114">
        <v>598.5</v>
      </c>
      <c r="N147" s="115"/>
      <c r="O147" s="135">
        <f>M147</f>
        <v>598.5</v>
      </c>
    </row>
    <row r="148" spans="2:15" ht="25.5" x14ac:dyDescent="0.25">
      <c r="B148" s="45"/>
      <c r="C148" s="184" t="s">
        <v>183</v>
      </c>
      <c r="D148" s="185"/>
      <c r="E148" s="185"/>
      <c r="F148" s="185"/>
      <c r="G148" s="185"/>
      <c r="H148" s="185"/>
      <c r="I148" s="186"/>
      <c r="J148" s="136" t="s">
        <v>182</v>
      </c>
      <c r="K148" s="165" t="s">
        <v>152</v>
      </c>
      <c r="L148" s="166"/>
      <c r="M148" s="114">
        <v>598.5</v>
      </c>
      <c r="N148" s="115"/>
      <c r="O148" s="135">
        <f t="shared" ref="O148:O153" si="4">M148</f>
        <v>598.5</v>
      </c>
    </row>
    <row r="149" spans="2:15" ht="25.5" x14ac:dyDescent="0.25">
      <c r="B149" s="45"/>
      <c r="C149" s="162" t="s">
        <v>184</v>
      </c>
      <c r="D149" s="163"/>
      <c r="E149" s="163"/>
      <c r="F149" s="163"/>
      <c r="G149" s="163"/>
      <c r="H149" s="163"/>
      <c r="I149" s="164"/>
      <c r="J149" s="136" t="s">
        <v>185</v>
      </c>
      <c r="K149" s="165" t="s">
        <v>152</v>
      </c>
      <c r="L149" s="166"/>
      <c r="M149" s="114">
        <v>272.2</v>
      </c>
      <c r="N149" s="115"/>
      <c r="O149" s="135">
        <f t="shared" si="4"/>
        <v>272.2</v>
      </c>
    </row>
    <row r="150" spans="2:15" ht="16.5" x14ac:dyDescent="0.25">
      <c r="B150" s="45"/>
      <c r="C150" s="156" t="s">
        <v>135</v>
      </c>
      <c r="D150" s="157"/>
      <c r="E150" s="157"/>
      <c r="F150" s="157"/>
      <c r="G150" s="157"/>
      <c r="H150" s="157"/>
      <c r="I150" s="158"/>
      <c r="J150" s="74"/>
      <c r="K150" s="154"/>
      <c r="L150" s="155"/>
      <c r="M150" s="114"/>
      <c r="N150" s="115"/>
      <c r="O150" s="135"/>
    </row>
    <row r="151" spans="2:15" ht="15.75" x14ac:dyDescent="0.25">
      <c r="B151" s="45"/>
      <c r="C151" s="159" t="s">
        <v>186</v>
      </c>
      <c r="D151" s="160"/>
      <c r="E151" s="160"/>
      <c r="F151" s="160"/>
      <c r="G151" s="160"/>
      <c r="H151" s="160"/>
      <c r="I151" s="161"/>
      <c r="J151" s="74" t="s">
        <v>147</v>
      </c>
      <c r="K151" s="149" t="s">
        <v>158</v>
      </c>
      <c r="L151" s="150"/>
      <c r="M151" s="137">
        <v>7.3034999999999997</v>
      </c>
      <c r="N151" s="115"/>
      <c r="O151" s="138">
        <f t="shared" si="4"/>
        <v>7.3034999999999997</v>
      </c>
    </row>
    <row r="152" spans="2:15" ht="15.75" x14ac:dyDescent="0.25">
      <c r="B152" s="45"/>
      <c r="C152" s="146" t="s">
        <v>187</v>
      </c>
      <c r="D152" s="147"/>
      <c r="E152" s="147"/>
      <c r="F152" s="147"/>
      <c r="G152" s="147"/>
      <c r="H152" s="147"/>
      <c r="I152" s="148"/>
      <c r="J152" s="74" t="s">
        <v>147</v>
      </c>
      <c r="K152" s="149" t="s">
        <v>158</v>
      </c>
      <c r="L152" s="150"/>
      <c r="M152" s="137">
        <v>2.8595999999999999</v>
      </c>
      <c r="N152" s="115"/>
      <c r="O152" s="138">
        <f t="shared" si="4"/>
        <v>2.8595999999999999</v>
      </c>
    </row>
    <row r="153" spans="2:15" ht="15.75" x14ac:dyDescent="0.25">
      <c r="B153" s="45"/>
      <c r="C153" s="146" t="s">
        <v>188</v>
      </c>
      <c r="D153" s="147"/>
      <c r="E153" s="147"/>
      <c r="F153" s="147"/>
      <c r="G153" s="147"/>
      <c r="H153" s="147"/>
      <c r="I153" s="148"/>
      <c r="J153" s="74" t="s">
        <v>147</v>
      </c>
      <c r="K153" s="149" t="s">
        <v>158</v>
      </c>
      <c r="L153" s="150"/>
      <c r="M153" s="137">
        <v>0.13139999999999999</v>
      </c>
      <c r="N153" s="128"/>
      <c r="O153" s="138">
        <f t="shared" si="4"/>
        <v>0.13139999999999999</v>
      </c>
    </row>
    <row r="154" spans="2:15" ht="16.5" x14ac:dyDescent="0.25">
      <c r="B154" s="45"/>
      <c r="C154" s="156" t="s">
        <v>139</v>
      </c>
      <c r="D154" s="157"/>
      <c r="E154" s="157"/>
      <c r="F154" s="157"/>
      <c r="G154" s="157"/>
      <c r="H154" s="157"/>
      <c r="I154" s="158"/>
      <c r="J154" s="74"/>
      <c r="K154" s="154"/>
      <c r="L154" s="155"/>
      <c r="M154" s="114"/>
      <c r="N154" s="115"/>
      <c r="O154" s="115"/>
    </row>
    <row r="155" spans="2:15" ht="18.75" customHeight="1" x14ac:dyDescent="0.25">
      <c r="B155" s="45"/>
      <c r="C155" s="146" t="s">
        <v>163</v>
      </c>
      <c r="D155" s="147"/>
      <c r="E155" s="147"/>
      <c r="F155" s="147"/>
      <c r="G155" s="147"/>
      <c r="H155" s="147"/>
      <c r="I155" s="148"/>
      <c r="J155" s="74" t="s">
        <v>141</v>
      </c>
      <c r="K155" s="149" t="s">
        <v>136</v>
      </c>
      <c r="L155" s="150"/>
      <c r="M155" s="114">
        <v>-2.46</v>
      </c>
      <c r="N155" s="115"/>
      <c r="O155" s="115">
        <v>-2.46</v>
      </c>
    </row>
    <row r="156" spans="2:15" ht="20.25" customHeight="1" x14ac:dyDescent="0.25">
      <c r="B156" s="45"/>
      <c r="C156" s="151"/>
      <c r="D156" s="152"/>
      <c r="E156" s="152"/>
      <c r="F156" s="152"/>
      <c r="G156" s="152"/>
      <c r="H156" s="152"/>
      <c r="I156" s="153"/>
      <c r="J156" s="74"/>
      <c r="K156" s="154"/>
      <c r="L156" s="155"/>
      <c r="M156" s="114"/>
      <c r="N156" s="115"/>
      <c r="O156" s="115"/>
    </row>
    <row r="157" spans="2:15" ht="15.75" x14ac:dyDescent="0.25">
      <c r="B157" s="45"/>
      <c r="C157" s="177" t="s">
        <v>189</v>
      </c>
      <c r="D157" s="178"/>
      <c r="E157" s="178"/>
      <c r="F157" s="178"/>
      <c r="G157" s="178"/>
      <c r="H157" s="178"/>
      <c r="I157" s="179"/>
      <c r="J157" s="122"/>
      <c r="K157" s="180"/>
      <c r="L157" s="181"/>
      <c r="M157" s="123"/>
      <c r="N157" s="124"/>
      <c r="O157" s="124"/>
    </row>
    <row r="158" spans="2:15" ht="16.5" x14ac:dyDescent="0.25">
      <c r="B158" s="45"/>
      <c r="C158" s="156" t="s">
        <v>116</v>
      </c>
      <c r="D158" s="157"/>
      <c r="E158" s="157"/>
      <c r="F158" s="157"/>
      <c r="G158" s="157"/>
      <c r="H158" s="157"/>
      <c r="I158" s="158"/>
      <c r="J158" s="74"/>
      <c r="K158" s="154"/>
      <c r="L158" s="155"/>
      <c r="M158" s="114"/>
      <c r="N158" s="115"/>
      <c r="O158" s="115"/>
    </row>
    <row r="159" spans="2:15" ht="15.75" x14ac:dyDescent="0.25">
      <c r="B159" s="45"/>
      <c r="C159" s="146" t="s">
        <v>144</v>
      </c>
      <c r="D159" s="147"/>
      <c r="E159" s="147"/>
      <c r="F159" s="147"/>
      <c r="G159" s="147"/>
      <c r="H159" s="147"/>
      <c r="I159" s="148"/>
      <c r="J159" s="46" t="s">
        <v>118</v>
      </c>
      <c r="K159" s="182" t="s">
        <v>145</v>
      </c>
      <c r="L159" s="183"/>
      <c r="M159" s="114">
        <v>1</v>
      </c>
      <c r="N159" s="115"/>
      <c r="O159" s="115">
        <f>M159</f>
        <v>1</v>
      </c>
    </row>
    <row r="160" spans="2:15" ht="15.75" x14ac:dyDescent="0.25">
      <c r="B160" s="45"/>
      <c r="C160" s="146" t="s">
        <v>190</v>
      </c>
      <c r="D160" s="147"/>
      <c r="E160" s="147"/>
      <c r="F160" s="147"/>
      <c r="G160" s="147"/>
      <c r="H160" s="147"/>
      <c r="I160" s="148"/>
      <c r="J160" s="46" t="s">
        <v>147</v>
      </c>
      <c r="K160" s="173" t="s">
        <v>148</v>
      </c>
      <c r="L160" s="174"/>
      <c r="M160" s="116">
        <v>277398</v>
      </c>
      <c r="N160" s="115"/>
      <c r="O160" s="117">
        <v>277398</v>
      </c>
    </row>
    <row r="161" spans="2:15" ht="16.5" x14ac:dyDescent="0.25">
      <c r="B161" s="45"/>
      <c r="C161" s="156" t="s">
        <v>139</v>
      </c>
      <c r="D161" s="157"/>
      <c r="E161" s="157"/>
      <c r="F161" s="157"/>
      <c r="G161" s="157"/>
      <c r="H161" s="157"/>
      <c r="I161" s="158"/>
      <c r="J161" s="46"/>
      <c r="K161" s="175"/>
      <c r="L161" s="176"/>
      <c r="M161" s="114"/>
      <c r="N161" s="115"/>
      <c r="O161" s="115"/>
    </row>
    <row r="162" spans="2:15" ht="15.75" x14ac:dyDescent="0.25">
      <c r="B162" s="45"/>
      <c r="C162" s="146" t="s">
        <v>163</v>
      </c>
      <c r="D162" s="147"/>
      <c r="E162" s="147"/>
      <c r="F162" s="147"/>
      <c r="G162" s="147"/>
      <c r="H162" s="147"/>
      <c r="I162" s="148"/>
      <c r="J162" s="44" t="s">
        <v>141</v>
      </c>
      <c r="K162" s="173" t="s">
        <v>136</v>
      </c>
      <c r="L162" s="174"/>
      <c r="M162" s="82"/>
      <c r="N162" s="68"/>
      <c r="O162" s="68"/>
    </row>
    <row r="163" spans="2:15" ht="15.75" x14ac:dyDescent="0.25">
      <c r="B163" s="44"/>
      <c r="C163" s="167" t="s">
        <v>106</v>
      </c>
      <c r="D163" s="167"/>
      <c r="E163" s="167"/>
      <c r="F163" s="167"/>
      <c r="G163" s="167"/>
      <c r="H163" s="167"/>
      <c r="I163" s="167"/>
      <c r="J163" s="111"/>
      <c r="K163" s="168"/>
      <c r="L163" s="168"/>
      <c r="M163" s="112"/>
      <c r="N163" s="113"/>
      <c r="O163" s="113"/>
    </row>
    <row r="164" spans="2:15" ht="16.5" x14ac:dyDescent="0.25">
      <c r="B164" s="44"/>
      <c r="C164" s="169" t="s">
        <v>116</v>
      </c>
      <c r="D164" s="169"/>
      <c r="E164" s="169"/>
      <c r="F164" s="169"/>
      <c r="G164" s="169"/>
      <c r="H164" s="169"/>
      <c r="I164" s="169"/>
      <c r="J164" s="67"/>
      <c r="K164" s="170"/>
      <c r="L164" s="170"/>
      <c r="M164" s="96"/>
      <c r="N164" s="68"/>
      <c r="O164" s="68"/>
    </row>
    <row r="165" spans="2:15" ht="15.75" x14ac:dyDescent="0.25">
      <c r="B165" s="45"/>
      <c r="C165" s="146" t="s">
        <v>144</v>
      </c>
      <c r="D165" s="147"/>
      <c r="E165" s="147"/>
      <c r="F165" s="147"/>
      <c r="G165" s="147"/>
      <c r="H165" s="147"/>
      <c r="I165" s="148"/>
      <c r="J165" s="74" t="s">
        <v>118</v>
      </c>
      <c r="K165" s="171" t="s">
        <v>145</v>
      </c>
      <c r="L165" s="172"/>
      <c r="M165" s="131">
        <v>1</v>
      </c>
      <c r="N165" s="131"/>
      <c r="O165" s="131">
        <v>1</v>
      </c>
    </row>
    <row r="166" spans="2:15" ht="15.75" x14ac:dyDescent="0.25">
      <c r="B166" s="45"/>
      <c r="C166" s="146" t="s">
        <v>191</v>
      </c>
      <c r="D166" s="147"/>
      <c r="E166" s="147"/>
      <c r="F166" s="147"/>
      <c r="G166" s="147"/>
      <c r="H166" s="147"/>
      <c r="I166" s="148"/>
      <c r="J166" s="74" t="s">
        <v>147</v>
      </c>
      <c r="K166" s="149" t="s">
        <v>192</v>
      </c>
      <c r="L166" s="150"/>
      <c r="M166" s="132">
        <v>40594.22</v>
      </c>
      <c r="N166" s="68"/>
      <c r="O166" s="132">
        <v>40594.22</v>
      </c>
    </row>
    <row r="167" spans="2:15" ht="16.5" x14ac:dyDescent="0.25">
      <c r="B167" s="45"/>
      <c r="C167" s="156" t="s">
        <v>128</v>
      </c>
      <c r="D167" s="157"/>
      <c r="E167" s="157"/>
      <c r="F167" s="157"/>
      <c r="G167" s="157"/>
      <c r="H167" s="157"/>
      <c r="I167" s="158"/>
      <c r="J167" s="74"/>
      <c r="K167" s="154"/>
      <c r="L167" s="155"/>
      <c r="M167" s="114"/>
      <c r="N167" s="115"/>
      <c r="O167" s="135"/>
    </row>
    <row r="168" spans="2:15" ht="25.5" x14ac:dyDescent="0.25">
      <c r="B168" s="45"/>
      <c r="C168" s="162" t="s">
        <v>193</v>
      </c>
      <c r="D168" s="163"/>
      <c r="E168" s="163"/>
      <c r="F168" s="163"/>
      <c r="G168" s="163"/>
      <c r="H168" s="163"/>
      <c r="I168" s="164"/>
      <c r="J168" s="136" t="s">
        <v>182</v>
      </c>
      <c r="K168" s="165" t="s">
        <v>152</v>
      </c>
      <c r="L168" s="166"/>
      <c r="M168" s="114">
        <v>4.7563000000000004</v>
      </c>
      <c r="N168" s="115"/>
      <c r="O168" s="135">
        <v>4.7563000000000004</v>
      </c>
    </row>
    <row r="169" spans="2:15" ht="16.5" x14ac:dyDescent="0.25">
      <c r="B169" s="45"/>
      <c r="C169" s="156" t="s">
        <v>135</v>
      </c>
      <c r="D169" s="157"/>
      <c r="E169" s="157"/>
      <c r="F169" s="157"/>
      <c r="G169" s="157"/>
      <c r="H169" s="157"/>
      <c r="I169" s="158"/>
      <c r="J169" s="74"/>
      <c r="K169" s="154"/>
      <c r="L169" s="155"/>
      <c r="M169" s="114"/>
      <c r="N169" s="115"/>
      <c r="O169" s="135"/>
    </row>
    <row r="170" spans="2:15" ht="15.75" x14ac:dyDescent="0.25">
      <c r="B170" s="45"/>
      <c r="C170" s="159" t="s">
        <v>194</v>
      </c>
      <c r="D170" s="160"/>
      <c r="E170" s="160"/>
      <c r="F170" s="160"/>
      <c r="G170" s="160"/>
      <c r="H170" s="160"/>
      <c r="I170" s="161"/>
      <c r="J170" s="74" t="s">
        <v>147</v>
      </c>
      <c r="K170" s="149" t="s">
        <v>158</v>
      </c>
      <c r="L170" s="150"/>
      <c r="M170" s="137">
        <v>8.5349000000000004</v>
      </c>
      <c r="N170" s="115"/>
      <c r="O170" s="138">
        <v>8.5348799999999994</v>
      </c>
    </row>
    <row r="171" spans="2:15" ht="16.5" x14ac:dyDescent="0.25">
      <c r="B171" s="45"/>
      <c r="C171" s="156" t="s">
        <v>139</v>
      </c>
      <c r="D171" s="157"/>
      <c r="E171" s="157"/>
      <c r="F171" s="157"/>
      <c r="G171" s="157"/>
      <c r="H171" s="157"/>
      <c r="I171" s="158"/>
      <c r="J171" s="74"/>
      <c r="K171" s="154"/>
      <c r="L171" s="155"/>
      <c r="M171" s="114"/>
      <c r="N171" s="115"/>
      <c r="O171" s="115"/>
    </row>
    <row r="172" spans="2:15" ht="15.75" x14ac:dyDescent="0.25">
      <c r="B172" s="45"/>
      <c r="C172" s="146" t="s">
        <v>195</v>
      </c>
      <c r="D172" s="147"/>
      <c r="E172" s="147"/>
      <c r="F172" s="147"/>
      <c r="G172" s="147"/>
      <c r="H172" s="147"/>
      <c r="I172" s="148"/>
      <c r="J172" s="74" t="s">
        <v>141</v>
      </c>
      <c r="K172" s="149" t="s">
        <v>136</v>
      </c>
      <c r="L172" s="150"/>
      <c r="M172" s="139">
        <v>5.21</v>
      </c>
      <c r="N172" s="115"/>
      <c r="O172" s="115">
        <f>M172</f>
        <v>5.21</v>
      </c>
    </row>
    <row r="173" spans="2:15" ht="15.75" x14ac:dyDescent="0.25">
      <c r="B173" s="45"/>
      <c r="C173" s="151"/>
      <c r="D173" s="152"/>
      <c r="E173" s="152"/>
      <c r="F173" s="152"/>
      <c r="G173" s="152"/>
      <c r="H173" s="152"/>
      <c r="I173" s="153"/>
      <c r="J173" s="74"/>
      <c r="K173" s="154"/>
      <c r="L173" s="155"/>
      <c r="M173" s="140"/>
      <c r="N173" s="68"/>
      <c r="O173" s="68"/>
    </row>
    <row r="174" spans="2:15" ht="15.75" x14ac:dyDescent="0.25">
      <c r="B174" s="76"/>
      <c r="C174" s="42"/>
      <c r="D174" s="42"/>
      <c r="E174" s="42"/>
      <c r="F174" s="42"/>
      <c r="G174" s="42"/>
      <c r="H174" s="42"/>
      <c r="I174" s="42"/>
      <c r="J174" s="76"/>
      <c r="K174" s="76"/>
      <c r="L174" s="76"/>
      <c r="M174" s="141"/>
      <c r="N174" s="7"/>
      <c r="O174" s="7"/>
    </row>
    <row r="175" spans="2:15" ht="15.75" x14ac:dyDescent="0.25">
      <c r="B175" s="144" t="s">
        <v>196</v>
      </c>
      <c r="C175" s="144"/>
      <c r="D175" s="144"/>
      <c r="E175" s="42"/>
      <c r="F175" s="7"/>
      <c r="G175" s="7"/>
      <c r="H175" s="142"/>
      <c r="I175" s="142"/>
      <c r="J175" s="144" t="s">
        <v>197</v>
      </c>
      <c r="K175" s="144"/>
      <c r="L175" s="144"/>
    </row>
    <row r="176" spans="2:15" ht="15.75" x14ac:dyDescent="0.25">
      <c r="B176" s="7"/>
      <c r="C176" s="7"/>
      <c r="D176" s="7"/>
      <c r="E176" s="7"/>
      <c r="F176" s="7"/>
      <c r="G176" s="7"/>
      <c r="H176" s="142"/>
      <c r="I176" s="142"/>
      <c r="J176" s="7"/>
    </row>
    <row r="177" spans="2:13" ht="15.75" x14ac:dyDescent="0.25">
      <c r="B177" s="7" t="s">
        <v>198</v>
      </c>
      <c r="C177" s="7"/>
      <c r="D177" s="7"/>
      <c r="E177" s="7"/>
      <c r="F177" s="7"/>
      <c r="G177" s="7"/>
      <c r="H177" s="143"/>
      <c r="I177" s="143"/>
      <c r="J177" s="7"/>
    </row>
    <row r="178" spans="2:13" ht="15.75" x14ac:dyDescent="0.25">
      <c r="B178" s="144" t="s">
        <v>199</v>
      </c>
      <c r="C178" s="144"/>
      <c r="D178" s="144"/>
      <c r="E178" s="144"/>
      <c r="F178" s="144"/>
      <c r="G178" s="42"/>
      <c r="H178" s="76"/>
      <c r="I178" s="76"/>
      <c r="J178" s="144" t="s">
        <v>200</v>
      </c>
      <c r="K178" s="144"/>
      <c r="L178" s="144"/>
      <c r="M178" s="144"/>
    </row>
    <row r="179" spans="2:13" ht="15.75" x14ac:dyDescent="0.25">
      <c r="B179" s="145" t="s">
        <v>201</v>
      </c>
      <c r="C179" s="145"/>
      <c r="D179" s="145"/>
      <c r="E179" s="7"/>
      <c r="F179" s="7"/>
      <c r="G179" s="7"/>
      <c r="H179" s="76"/>
      <c r="I179" s="76"/>
      <c r="J179" s="7"/>
    </row>
    <row r="180" spans="2:13" ht="15.75" x14ac:dyDescent="0.25">
      <c r="B180" s="7"/>
      <c r="C180" s="7"/>
      <c r="D180" s="7"/>
      <c r="E180" s="7"/>
      <c r="F180" s="7"/>
      <c r="G180" s="7"/>
      <c r="H180" s="76"/>
      <c r="I180" s="76"/>
      <c r="J180" s="7"/>
    </row>
  </sheetData>
  <mergeCells count="267">
    <mergeCell ref="N13:O13"/>
    <mergeCell ref="D14:L14"/>
    <mergeCell ref="N14:O14"/>
    <mergeCell ref="N16:O16"/>
    <mergeCell ref="H17:L17"/>
    <mergeCell ref="N17:O17"/>
    <mergeCell ref="A7:O7"/>
    <mergeCell ref="A8:O8"/>
    <mergeCell ref="D10:L10"/>
    <mergeCell ref="N10:O10"/>
    <mergeCell ref="D11:L11"/>
    <mergeCell ref="N11:O11"/>
    <mergeCell ref="B25:O25"/>
    <mergeCell ref="B26:O26"/>
    <mergeCell ref="B27:O27"/>
    <mergeCell ref="B28:O28"/>
    <mergeCell ref="B29:O29"/>
    <mergeCell ref="B30:O30"/>
    <mergeCell ref="B19:H19"/>
    <mergeCell ref="M19:O19"/>
    <mergeCell ref="G20:M20"/>
    <mergeCell ref="B22:O22"/>
    <mergeCell ref="B23:O23"/>
    <mergeCell ref="B24:O24"/>
    <mergeCell ref="B37:O37"/>
    <mergeCell ref="B38:O38"/>
    <mergeCell ref="B39:O39"/>
    <mergeCell ref="B40:O40"/>
    <mergeCell ref="B41:O41"/>
    <mergeCell ref="B42:O42"/>
    <mergeCell ref="B31:O31"/>
    <mergeCell ref="B32:O32"/>
    <mergeCell ref="B33:O33"/>
    <mergeCell ref="B34:O34"/>
    <mergeCell ref="B35:O35"/>
    <mergeCell ref="B36:O36"/>
    <mergeCell ref="C53:O53"/>
    <mergeCell ref="C54:O54"/>
    <mergeCell ref="B55:B56"/>
    <mergeCell ref="C55:O55"/>
    <mergeCell ref="C56:O56"/>
    <mergeCell ref="B58:O58"/>
    <mergeCell ref="B43:O43"/>
    <mergeCell ref="C45:O45"/>
    <mergeCell ref="C46:O46"/>
    <mergeCell ref="C47:O47"/>
    <mergeCell ref="B49:O49"/>
    <mergeCell ref="B51:O51"/>
    <mergeCell ref="C66:L66"/>
    <mergeCell ref="C67:L67"/>
    <mergeCell ref="C68:L68"/>
    <mergeCell ref="C69:L69"/>
    <mergeCell ref="B70:L70"/>
    <mergeCell ref="B73:O73"/>
    <mergeCell ref="C60:L60"/>
    <mergeCell ref="C61:L61"/>
    <mergeCell ref="C62:L62"/>
    <mergeCell ref="C63:L63"/>
    <mergeCell ref="C64:L64"/>
    <mergeCell ref="C65:L65"/>
    <mergeCell ref="B77:I77"/>
    <mergeCell ref="J77:K77"/>
    <mergeCell ref="L77:M77"/>
    <mergeCell ref="N77:O77"/>
    <mergeCell ref="B78:I78"/>
    <mergeCell ref="J78:K78"/>
    <mergeCell ref="L78:M78"/>
    <mergeCell ref="N78:O78"/>
    <mergeCell ref="B75:I75"/>
    <mergeCell ref="J75:K75"/>
    <mergeCell ref="L75:M75"/>
    <mergeCell ref="N75:O75"/>
    <mergeCell ref="B76:I76"/>
    <mergeCell ref="J76:K76"/>
    <mergeCell ref="L76:M76"/>
    <mergeCell ref="N76:O76"/>
    <mergeCell ref="C84:I84"/>
    <mergeCell ref="K84:L84"/>
    <mergeCell ref="C85:O85"/>
    <mergeCell ref="C86:I86"/>
    <mergeCell ref="K86:L86"/>
    <mergeCell ref="C87:I87"/>
    <mergeCell ref="K87:L87"/>
    <mergeCell ref="C82:I82"/>
    <mergeCell ref="J82:J83"/>
    <mergeCell ref="K82:L83"/>
    <mergeCell ref="M82:M83"/>
    <mergeCell ref="N82:N83"/>
    <mergeCell ref="O82:O83"/>
    <mergeCell ref="C83:I83"/>
    <mergeCell ref="C91:I91"/>
    <mergeCell ref="K91:L91"/>
    <mergeCell ref="C92:I92"/>
    <mergeCell ref="K92:L92"/>
    <mergeCell ref="C88:I88"/>
    <mergeCell ref="K88:L88"/>
    <mergeCell ref="C89:I89"/>
    <mergeCell ref="K89:L89"/>
    <mergeCell ref="C90:I90"/>
    <mergeCell ref="K90:L90"/>
    <mergeCell ref="C97:I97"/>
    <mergeCell ref="K97:L97"/>
    <mergeCell ref="C98:I98"/>
    <mergeCell ref="K98:L98"/>
    <mergeCell ref="C99:I99"/>
    <mergeCell ref="K99:L99"/>
    <mergeCell ref="C96:I96"/>
    <mergeCell ref="K96:L96"/>
    <mergeCell ref="C93:I93"/>
    <mergeCell ref="K93:L93"/>
    <mergeCell ref="C94:I94"/>
    <mergeCell ref="K94:L94"/>
    <mergeCell ref="C95:I95"/>
    <mergeCell ref="K95:L95"/>
    <mergeCell ref="C103:I103"/>
    <mergeCell ref="K103:L103"/>
    <mergeCell ref="C104:I104"/>
    <mergeCell ref="K104:L104"/>
    <mergeCell ref="C105:I105"/>
    <mergeCell ref="K105:L105"/>
    <mergeCell ref="C100:I100"/>
    <mergeCell ref="K100:L100"/>
    <mergeCell ref="C101:I101"/>
    <mergeCell ref="K101:L101"/>
    <mergeCell ref="C102:I102"/>
    <mergeCell ref="K102:L102"/>
    <mergeCell ref="C109:I109"/>
    <mergeCell ref="K109:L109"/>
    <mergeCell ref="C110:I110"/>
    <mergeCell ref="K110:L110"/>
    <mergeCell ref="C111:I111"/>
    <mergeCell ref="K111:L111"/>
    <mergeCell ref="C106:I106"/>
    <mergeCell ref="K106:L106"/>
    <mergeCell ref="C107:I107"/>
    <mergeCell ref="K107:L107"/>
    <mergeCell ref="C108:I108"/>
    <mergeCell ref="K108:L108"/>
    <mergeCell ref="C115:I115"/>
    <mergeCell ref="K115:L115"/>
    <mergeCell ref="C116:I116"/>
    <mergeCell ref="K116:L116"/>
    <mergeCell ref="C117:I117"/>
    <mergeCell ref="K117:L117"/>
    <mergeCell ref="C112:I112"/>
    <mergeCell ref="K112:L112"/>
    <mergeCell ref="C113:I113"/>
    <mergeCell ref="K113:L113"/>
    <mergeCell ref="C114:I114"/>
    <mergeCell ref="K114:L114"/>
    <mergeCell ref="C121:I121"/>
    <mergeCell ref="K121:L121"/>
    <mergeCell ref="C122:I122"/>
    <mergeCell ref="K122:L122"/>
    <mergeCell ref="C123:I123"/>
    <mergeCell ref="K123:L123"/>
    <mergeCell ref="C118:I118"/>
    <mergeCell ref="K118:L118"/>
    <mergeCell ref="C119:I119"/>
    <mergeCell ref="K119:L119"/>
    <mergeCell ref="C120:I120"/>
    <mergeCell ref="K120:L120"/>
    <mergeCell ref="C127:I127"/>
    <mergeCell ref="K127:L127"/>
    <mergeCell ref="C128:I128"/>
    <mergeCell ref="K128:L128"/>
    <mergeCell ref="C129:I129"/>
    <mergeCell ref="K129:L129"/>
    <mergeCell ref="C124:I124"/>
    <mergeCell ref="K124:L124"/>
    <mergeCell ref="C125:I125"/>
    <mergeCell ref="K125:L125"/>
    <mergeCell ref="C126:I126"/>
    <mergeCell ref="K126:L126"/>
    <mergeCell ref="C133:I133"/>
    <mergeCell ref="K133:L133"/>
    <mergeCell ref="C134:I134"/>
    <mergeCell ref="K134:L134"/>
    <mergeCell ref="C135:I135"/>
    <mergeCell ref="K135:L135"/>
    <mergeCell ref="C130:I130"/>
    <mergeCell ref="K130:L130"/>
    <mergeCell ref="C131:I131"/>
    <mergeCell ref="K131:L131"/>
    <mergeCell ref="C132:I132"/>
    <mergeCell ref="K132:L132"/>
    <mergeCell ref="C139:I139"/>
    <mergeCell ref="K139:L139"/>
    <mergeCell ref="C140:I140"/>
    <mergeCell ref="K140:L140"/>
    <mergeCell ref="C141:I141"/>
    <mergeCell ref="K141:L141"/>
    <mergeCell ref="C136:I136"/>
    <mergeCell ref="K136:L136"/>
    <mergeCell ref="C137:I137"/>
    <mergeCell ref="K137:L137"/>
    <mergeCell ref="C138:I138"/>
    <mergeCell ref="K138:L138"/>
    <mergeCell ref="C145:I145"/>
    <mergeCell ref="K145:L145"/>
    <mergeCell ref="C146:I146"/>
    <mergeCell ref="K146:L146"/>
    <mergeCell ref="C147:I147"/>
    <mergeCell ref="K147:L147"/>
    <mergeCell ref="C142:I142"/>
    <mergeCell ref="K142:L142"/>
    <mergeCell ref="C143:I143"/>
    <mergeCell ref="K143:L143"/>
    <mergeCell ref="C144:I144"/>
    <mergeCell ref="K144:L144"/>
    <mergeCell ref="C151:I151"/>
    <mergeCell ref="K151:L151"/>
    <mergeCell ref="C152:I152"/>
    <mergeCell ref="K152:L152"/>
    <mergeCell ref="C153:I153"/>
    <mergeCell ref="K153:L153"/>
    <mergeCell ref="C148:I148"/>
    <mergeCell ref="K148:L148"/>
    <mergeCell ref="C149:I149"/>
    <mergeCell ref="K149:L149"/>
    <mergeCell ref="C150:I150"/>
    <mergeCell ref="K150:L150"/>
    <mergeCell ref="C157:I157"/>
    <mergeCell ref="K157:L157"/>
    <mergeCell ref="C158:I158"/>
    <mergeCell ref="K158:L158"/>
    <mergeCell ref="C159:I159"/>
    <mergeCell ref="K159:L159"/>
    <mergeCell ref="C154:I154"/>
    <mergeCell ref="K154:L154"/>
    <mergeCell ref="C155:I155"/>
    <mergeCell ref="K155:L155"/>
    <mergeCell ref="C156:I156"/>
    <mergeCell ref="K156:L156"/>
    <mergeCell ref="C163:I163"/>
    <mergeCell ref="K163:L163"/>
    <mergeCell ref="C164:I164"/>
    <mergeCell ref="K164:L164"/>
    <mergeCell ref="C165:I165"/>
    <mergeCell ref="K165:L165"/>
    <mergeCell ref="C160:I160"/>
    <mergeCell ref="K160:L160"/>
    <mergeCell ref="C161:I161"/>
    <mergeCell ref="K161:L161"/>
    <mergeCell ref="C162:I162"/>
    <mergeCell ref="K162:L162"/>
    <mergeCell ref="C169:I169"/>
    <mergeCell ref="K169:L169"/>
    <mergeCell ref="C170:I170"/>
    <mergeCell ref="K170:L170"/>
    <mergeCell ref="C171:I171"/>
    <mergeCell ref="K171:L171"/>
    <mergeCell ref="C166:I166"/>
    <mergeCell ref="K166:L166"/>
    <mergeCell ref="C167:I167"/>
    <mergeCell ref="K167:L167"/>
    <mergeCell ref="C168:I168"/>
    <mergeCell ref="K168:L168"/>
    <mergeCell ref="B178:F178"/>
    <mergeCell ref="J178:M178"/>
    <mergeCell ref="B179:D179"/>
    <mergeCell ref="C172:I172"/>
    <mergeCell ref="K172:L172"/>
    <mergeCell ref="C173:I173"/>
    <mergeCell ref="K173:L173"/>
    <mergeCell ref="B175:D175"/>
    <mergeCell ref="J175:L17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2026-09-25T05:22:58Z</dcterms:modified>
</cp:coreProperties>
</file>